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DieseArbeitsmappe"/>
  <mc:AlternateContent xmlns:mc="http://schemas.openxmlformats.org/markup-compatibility/2006">
    <mc:Choice Requires="x15">
      <x15ac:absPath xmlns:x15ac="http://schemas.microsoft.com/office/spreadsheetml/2010/11/ac" url="K:\EKV\PBM_BBS\40_GYV_Projekte\10_Lambacher_Schweizer\P045-15844_LS_SI_NW_G9\733891_LS_NW_9_SB\01_Red\08_LWO\05_Six_CMS\dateien\"/>
    </mc:Choice>
  </mc:AlternateContent>
  <xr:revisionPtr revIDLastSave="0" documentId="13_ncr:1_{ACE1B06F-97E2-4FCD-B10C-9E1E27F37B35}" xr6:coauthVersionLast="47" xr6:coauthVersionMax="47" xr10:uidLastSave="{00000000-0000-0000-0000-000000000000}"/>
  <bookViews>
    <workbookView xWindow="-24045" yWindow="105" windowWidth="22815" windowHeight="10620" xr2:uid="{00000000-000D-0000-FFFF-FFFF00000000}"/>
  </bookViews>
  <sheets>
    <sheet name="Kalkulationsblat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4" l="1"/>
  <c r="H9" i="4"/>
  <c r="C8" i="4"/>
  <c r="G8" i="4"/>
  <c r="K9" i="4" s="1"/>
  <c r="F8" i="4"/>
  <c r="J9" i="4" s="1"/>
  <c r="E8" i="4"/>
  <c r="D8" i="4"/>
  <c r="E3" i="4"/>
  <c r="E4" i="4" s="1"/>
  <c r="D3" i="4"/>
  <c r="D4" i="4" s="1"/>
  <c r="G3" i="4"/>
  <c r="G4" i="4" s="1"/>
  <c r="F4" i="4"/>
  <c r="L9" i="4" l="1"/>
  <c r="D9" i="4" s="1"/>
  <c r="H10" i="4" l="1"/>
  <c r="F9" i="4"/>
  <c r="J10" i="4" s="1"/>
  <c r="E9" i="4"/>
  <c r="I10" i="4" s="1"/>
  <c r="L10" i="4" s="1"/>
  <c r="E10" i="4" s="1"/>
  <c r="I11" i="4" s="1"/>
  <c r="G9" i="4"/>
  <c r="K10" i="4" s="1"/>
  <c r="C9" i="4" l="1"/>
  <c r="G10" i="4"/>
  <c r="K11" i="4" s="1"/>
  <c r="D10" i="4"/>
  <c r="F10" i="4"/>
  <c r="J11" i="4" s="1"/>
  <c r="H11" i="4" l="1"/>
  <c r="L11" i="4" s="1"/>
  <c r="C10" i="4"/>
  <c r="E11" i="4" l="1"/>
  <c r="I12" i="4" s="1"/>
  <c r="D11" i="4"/>
  <c r="H12" i="4"/>
  <c r="C11" i="4"/>
  <c r="F11" i="4"/>
  <c r="J12" i="4" s="1"/>
  <c r="G11" i="4"/>
  <c r="K12" i="4" s="1"/>
  <c r="L12" i="4" l="1"/>
  <c r="F12" i="4" s="1"/>
  <c r="J13" i="4" s="1"/>
  <c r="D12" i="4" l="1"/>
  <c r="E12" i="4"/>
  <c r="I13" i="4" s="1"/>
  <c r="G12" i="4"/>
  <c r="K13" i="4" s="1"/>
  <c r="H13" i="4" l="1"/>
  <c r="L13" i="4" s="1"/>
  <c r="C12" i="4"/>
  <c r="F13" i="4" l="1"/>
  <c r="J14" i="4" s="1"/>
  <c r="E13" i="4"/>
  <c r="I14" i="4" s="1"/>
  <c r="D13" i="4"/>
  <c r="G13" i="4"/>
  <c r="K14" i="4" s="1"/>
  <c r="H14" i="4" l="1"/>
  <c r="L14" i="4" s="1"/>
  <c r="F14" i="4" s="1"/>
  <c r="J15" i="4" s="1"/>
  <c r="C13" i="4"/>
  <c r="D14" i="4" l="1"/>
  <c r="G14" i="4"/>
  <c r="K15" i="4" s="1"/>
  <c r="E14" i="4"/>
  <c r="I15" i="4" s="1"/>
  <c r="H15" i="4" l="1"/>
  <c r="L15" i="4" s="1"/>
  <c r="G15" i="4" s="1"/>
  <c r="K16" i="4" s="1"/>
  <c r="C14" i="4"/>
  <c r="E15" i="4" l="1"/>
  <c r="I16" i="4" s="1"/>
  <c r="D15" i="4"/>
  <c r="F15" i="4"/>
  <c r="J16" i="4" s="1"/>
  <c r="H16" i="4" l="1"/>
  <c r="L16" i="4" s="1"/>
  <c r="F16" i="4" s="1"/>
  <c r="J17" i="4" s="1"/>
  <c r="C15" i="4"/>
  <c r="G16" i="4" l="1"/>
  <c r="K17" i="4" s="1"/>
  <c r="D16" i="4"/>
  <c r="E16" i="4"/>
  <c r="I17" i="4" s="1"/>
  <c r="H17" i="4"/>
  <c r="C16" i="4"/>
  <c r="L17" i="4" l="1"/>
  <c r="E17" i="4" s="1"/>
  <c r="I18" i="4" s="1"/>
  <c r="D17" i="4"/>
  <c r="F17" i="4"/>
  <c r="J18" i="4" s="1"/>
  <c r="G17" i="4"/>
  <c r="K18" i="4" s="1"/>
  <c r="H18" i="4" l="1"/>
  <c r="L18" i="4" s="1"/>
  <c r="C17" i="4"/>
  <c r="E18" i="4" l="1"/>
  <c r="G18" i="4"/>
  <c r="F18" i="4"/>
  <c r="D18" i="4"/>
  <c r="C18" i="4" s="1"/>
</calcChain>
</file>

<file path=xl/sharedStrings.xml><?xml version="1.0" encoding="utf-8"?>
<sst xmlns="http://schemas.openxmlformats.org/spreadsheetml/2006/main" count="36" uniqueCount="19">
  <si>
    <t>w</t>
  </si>
  <si>
    <t>Indiz</t>
  </si>
  <si>
    <t>Nebenrechnungen</t>
  </si>
  <si>
    <t>totale</t>
  </si>
  <si>
    <t>Pfad 1</t>
  </si>
  <si>
    <t>Pfad  2</t>
  </si>
  <si>
    <t>Pfad 3</t>
  </si>
  <si>
    <t>Wahrsch.</t>
  </si>
  <si>
    <t>A</t>
  </si>
  <si>
    <t>B</t>
  </si>
  <si>
    <t>C</t>
  </si>
  <si>
    <t>r</t>
  </si>
  <si>
    <t>rwww</t>
  </si>
  <si>
    <t>rrww</t>
  </si>
  <si>
    <t>rrrw</t>
  </si>
  <si>
    <t>A-1</t>
  </si>
  <si>
    <t>A-2</t>
  </si>
  <si>
    <t>Pfad 4</t>
  </si>
  <si>
    <t>vier Alternativen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</si>
</sst>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9" x14ac:knownFonts="1">
    <font>
      <sz val="10"/>
      <name val="Arial"/>
    </font>
    <font>
      <sz val="10"/>
      <name val="Arial"/>
    </font>
    <font>
      <sz val="10"/>
      <color indexed="40"/>
      <name val="Arial"/>
    </font>
    <font>
      <sz val="10"/>
      <name val="Arial"/>
      <family val="2"/>
    </font>
    <font>
      <sz val="10"/>
      <color theme="4"/>
      <name val="Arial"/>
      <family val="2"/>
    </font>
    <font>
      <sz val="10"/>
      <color rgb="FFC00000"/>
      <name val="Arial"/>
      <family val="2"/>
    </font>
    <font>
      <sz val="10"/>
      <color rgb="FFFFC000"/>
      <name val="Arial"/>
      <family val="2"/>
    </font>
    <font>
      <sz val="10"/>
      <color rgb="FF002060"/>
      <name val="Arial"/>
      <family val="2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9" fontId="6" fillId="0" borderId="1" xfId="1" applyFont="1" applyBorder="1" applyAlignment="1">
      <alignment horizontal="center"/>
    </xf>
    <xf numFmtId="9" fontId="7" fillId="0" borderId="1" xfId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9" fontId="0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9" fontId="8" fillId="0" borderId="1" xfId="1" applyFont="1" applyBorder="1" applyAlignment="1">
      <alignment horizontal="center"/>
    </xf>
    <xf numFmtId="9" fontId="5" fillId="2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/>
  </cellXfs>
  <cellStyles count="3">
    <cellStyle name="Prozent" xfId="1" builtinId="5"/>
    <cellStyle name="Standard" xfId="0" builtinId="0"/>
    <cellStyle name="Standard 2" xfId="2" xr:uid="{00000000-0005-0000-0000-000002000000}"/>
  </cellStyles>
  <dxfs count="1"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903735893022517"/>
          <c:y val="5.6133116677328801E-2"/>
          <c:w val="0.69578639433583744"/>
          <c:h val="0.74636255137633478"/>
        </c:manualLayout>
      </c:layout>
      <c:lineChart>
        <c:grouping val="standard"/>
        <c:varyColors val="0"/>
        <c:ser>
          <c:idx val="2"/>
          <c:order val="0"/>
          <c:tx>
            <c:strRef>
              <c:f>Kalkulationsblatt!$B$7</c:f>
              <c:strCache>
                <c:ptCount val="1"/>
                <c:pt idx="0">
                  <c:v>Indiz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Kalkulationsblatt!$A$8:$A$18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Kalkulationsblatt!$B$8:$B$18</c:f>
              <c:numCache>
                <c:formatCode>General</c:formatCode>
                <c:ptCount val="1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DE-4542-B2A2-60474BC6BF05}"/>
            </c:ext>
          </c:extLst>
        </c:ser>
        <c:ser>
          <c:idx val="3"/>
          <c:order val="1"/>
          <c:tx>
            <c:strRef>
              <c:f>Kalkulationsblatt!$C$7</c:f>
              <c:strCache>
                <c:ptCount val="1"/>
                <c:pt idx="0">
                  <c:v>A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C00000"/>
              </a:solidFill>
              <a:ln>
                <a:solidFill>
                  <a:srgbClr val="C00000"/>
                </a:solidFill>
                <a:prstDash val="solid"/>
              </a:ln>
            </c:spPr>
          </c:marker>
          <c:cat>
            <c:numRef>
              <c:f>Kalkulationsblatt!$A$8:$A$18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Kalkulationsblatt!$C$8:$C$18</c:f>
              <c:numCache>
                <c:formatCode>0%</c:formatCode>
                <c:ptCount val="11"/>
                <c:pt idx="0">
                  <c:v>0.5</c:v>
                </c:pt>
                <c:pt idx="1">
                  <c:v>0.2857142857142857</c:v>
                </c:pt>
                <c:pt idx="2">
                  <c:v>0.46153846153846156</c:v>
                </c:pt>
                <c:pt idx="3">
                  <c:v>0.62068965517241381</c:v>
                </c:pt>
                <c:pt idx="4">
                  <c:v>0.41860465116279066</c:v>
                </c:pt>
                <c:pt idx="5">
                  <c:v>0.23376623376623376</c:v>
                </c:pt>
                <c:pt idx="6">
                  <c:v>0.11042944785276072</c:v>
                </c:pt>
                <c:pt idx="7">
                  <c:v>4.6272493573264774E-2</c:v>
                </c:pt>
                <c:pt idx="8">
                  <c:v>9.7649186256781165E-2</c:v>
                </c:pt>
                <c:pt idx="9">
                  <c:v>4.1698841698841693E-2</c:v>
                </c:pt>
                <c:pt idx="10">
                  <c:v>1.6539050535987747E-2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DE-4542-B2A2-60474BC6BF05}"/>
            </c:ext>
          </c:extLst>
        </c:ser>
        <c:ser>
          <c:idx val="0"/>
          <c:order val="2"/>
          <c:tx>
            <c:strRef>
              <c:f>Kalkulationsblatt!$F$7</c:f>
              <c:strCache>
                <c:ptCount val="1"/>
                <c:pt idx="0">
                  <c:v>B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C000"/>
              </a:solidFill>
              <a:ln>
                <a:solidFill>
                  <a:srgbClr val="FFC000"/>
                </a:solidFill>
                <a:prstDash val="solid"/>
              </a:ln>
            </c:spPr>
          </c:marker>
          <c:cat>
            <c:numRef>
              <c:f>Kalkulationsblatt!$A$8:$A$18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Kalkulationsblatt!$F$8:$F$18</c:f>
              <c:numCache>
                <c:formatCode>0%</c:formatCode>
                <c:ptCount val="11"/>
                <c:pt idx="0" formatCode="0.0%">
                  <c:v>0.25</c:v>
                </c:pt>
                <c:pt idx="1">
                  <c:v>0.2857142857142857</c:v>
                </c:pt>
                <c:pt idx="2">
                  <c:v>0.30769230769230771</c:v>
                </c:pt>
                <c:pt idx="3">
                  <c:v>0.27586206896551724</c:v>
                </c:pt>
                <c:pt idx="4">
                  <c:v>0.37209302325581395</c:v>
                </c:pt>
                <c:pt idx="5">
                  <c:v>0.41558441558441561</c:v>
                </c:pt>
                <c:pt idx="6">
                  <c:v>0.39263803680981596</c:v>
                </c:pt>
                <c:pt idx="7">
                  <c:v>0.3290488431876607</c:v>
                </c:pt>
                <c:pt idx="8">
                  <c:v>0.46292947558770342</c:v>
                </c:pt>
                <c:pt idx="9">
                  <c:v>0.39536679536679542</c:v>
                </c:pt>
                <c:pt idx="10">
                  <c:v>0.31362940275650847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DE-4542-B2A2-60474BC6BF05}"/>
            </c:ext>
          </c:extLst>
        </c:ser>
        <c:ser>
          <c:idx val="1"/>
          <c:order val="3"/>
          <c:tx>
            <c:strRef>
              <c:f>Kalkulationsblatt!$G$7</c:f>
              <c:strCache>
                <c:ptCount val="1"/>
                <c:pt idx="0">
                  <c:v>C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numRef>
              <c:f>Kalkulationsblatt!$A$8:$A$18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Kalkulationsblatt!$G$8:$G$18</c:f>
              <c:numCache>
                <c:formatCode>0%</c:formatCode>
                <c:ptCount val="11"/>
                <c:pt idx="0" formatCode="0.0%">
                  <c:v>0.25</c:v>
                </c:pt>
                <c:pt idx="1">
                  <c:v>0.42857142857142855</c:v>
                </c:pt>
                <c:pt idx="2">
                  <c:v>0.23076923076923078</c:v>
                </c:pt>
                <c:pt idx="3">
                  <c:v>0.10344827586206896</c:v>
                </c:pt>
                <c:pt idx="4">
                  <c:v>0.20930232558139533</c:v>
                </c:pt>
                <c:pt idx="5">
                  <c:v>0.35064935064935066</c:v>
                </c:pt>
                <c:pt idx="6">
                  <c:v>0.49693251533742328</c:v>
                </c:pt>
                <c:pt idx="7">
                  <c:v>0.62467866323907451</c:v>
                </c:pt>
                <c:pt idx="8">
                  <c:v>0.43942133815551526</c:v>
                </c:pt>
                <c:pt idx="9">
                  <c:v>0.56293436293436294</c:v>
                </c:pt>
                <c:pt idx="10">
                  <c:v>0.66983154670750389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DE-4542-B2A2-60474BC6B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78112"/>
        <c:axId val="139051008"/>
      </c:lineChart>
      <c:catAx>
        <c:axId val="138778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Nummer</a:t>
                </a:r>
              </a:p>
            </c:rich>
          </c:tx>
          <c:layout>
            <c:manualLayout>
              <c:xMode val="edge"/>
              <c:yMode val="edge"/>
              <c:x val="0.5271107534191164"/>
              <c:y val="0.920998947274106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9051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05100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Wahrscheinlichkeit</a:t>
                </a:r>
              </a:p>
            </c:rich>
          </c:tx>
          <c:layout>
            <c:manualLayout>
              <c:xMode val="edge"/>
              <c:yMode val="edge"/>
              <c:x val="5.1205056625421186E-2"/>
              <c:y val="0.3160085580166924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8778112"/>
        <c:crosses val="autoZero"/>
        <c:crossBetween val="midCat"/>
        <c:minorUnit val="0.04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0</xdr:row>
      <xdr:rowOff>19051</xdr:rowOff>
    </xdr:from>
    <xdr:to>
      <xdr:col>16</xdr:col>
      <xdr:colOff>9525</xdr:colOff>
      <xdr:row>18</xdr:row>
      <xdr:rowOff>9525</xdr:rowOff>
    </xdr:to>
    <xdr:graphicFrame macro="">
      <xdr:nvGraphicFramePr>
        <xdr:cNvPr id="2051" name="Diagramm 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L19"/>
  <sheetViews>
    <sheetView tabSelected="1" workbookViewId="0">
      <selection activeCell="I10" sqref="I10"/>
    </sheetView>
  </sheetViews>
  <sheetFormatPr baseColWidth="10" defaultRowHeight="12.75" x14ac:dyDescent="0.2"/>
  <cols>
    <col min="1" max="2" width="4.85546875" bestFit="1" customWidth="1"/>
    <col min="3" max="3" width="4.85546875" customWidth="1"/>
    <col min="4" max="4" width="6.28515625" bestFit="1" customWidth="1"/>
    <col min="5" max="5" width="6.28515625" customWidth="1"/>
    <col min="6" max="8" width="6.28515625" bestFit="1" customWidth="1"/>
    <col min="9" max="9" width="6.28515625" customWidth="1"/>
    <col min="10" max="10" width="6.85546875" bestFit="1" customWidth="1"/>
    <col min="11" max="11" width="6.28515625" bestFit="1" customWidth="1"/>
    <col min="12" max="12" width="9" bestFit="1" customWidth="1"/>
  </cols>
  <sheetData>
    <row r="1" spans="1:12" x14ac:dyDescent="0.2">
      <c r="A1" s="2"/>
      <c r="B1" s="2"/>
      <c r="C1" s="2"/>
      <c r="D1" s="2" t="s">
        <v>15</v>
      </c>
      <c r="E1" s="2" t="s">
        <v>16</v>
      </c>
      <c r="F1" s="2" t="s">
        <v>9</v>
      </c>
      <c r="G1" s="3" t="s">
        <v>10</v>
      </c>
      <c r="H1" s="1"/>
      <c r="I1" s="1"/>
      <c r="J1" s="1"/>
      <c r="K1" s="1"/>
      <c r="L1" s="1"/>
    </row>
    <row r="2" spans="1:12" x14ac:dyDescent="0.2">
      <c r="A2" s="2"/>
      <c r="B2" s="2"/>
      <c r="C2" s="2"/>
      <c r="D2" s="2" t="s">
        <v>12</v>
      </c>
      <c r="E2" s="2" t="s">
        <v>12</v>
      </c>
      <c r="F2" s="2" t="s">
        <v>13</v>
      </c>
      <c r="G2" s="2" t="s">
        <v>14</v>
      </c>
      <c r="H2" s="1"/>
      <c r="I2" s="1"/>
      <c r="J2" s="1"/>
      <c r="K2" s="1"/>
      <c r="L2" s="1"/>
    </row>
    <row r="3" spans="1:12" x14ac:dyDescent="0.2">
      <c r="A3" s="2" t="s">
        <v>1</v>
      </c>
      <c r="B3" s="2" t="s">
        <v>11</v>
      </c>
      <c r="C3" s="2"/>
      <c r="D3" s="2">
        <f>1/4</f>
        <v>0.25</v>
      </c>
      <c r="E3" s="2">
        <f>1/4</f>
        <v>0.25</v>
      </c>
      <c r="F3" s="2">
        <v>0.5</v>
      </c>
      <c r="G3" s="2">
        <f>3/4</f>
        <v>0.75</v>
      </c>
      <c r="H3" s="1"/>
      <c r="I3" s="1"/>
      <c r="J3" s="1"/>
      <c r="K3" s="1"/>
      <c r="L3" s="1"/>
    </row>
    <row r="4" spans="1:12" x14ac:dyDescent="0.2">
      <c r="A4" s="2" t="s">
        <v>1</v>
      </c>
      <c r="B4" s="2" t="s">
        <v>0</v>
      </c>
      <c r="C4" s="2"/>
      <c r="D4" s="2">
        <f>1-D3</f>
        <v>0.75</v>
      </c>
      <c r="E4" s="2">
        <f>1-E3</f>
        <v>0.75</v>
      </c>
      <c r="F4" s="2">
        <f>1-F3</f>
        <v>0.5</v>
      </c>
      <c r="G4" s="2">
        <f>1-G3</f>
        <v>0.25</v>
      </c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2"/>
      <c r="B6" s="18"/>
      <c r="C6" s="18"/>
      <c r="D6" s="23"/>
      <c r="E6" s="21" t="s">
        <v>18</v>
      </c>
      <c r="F6" s="20"/>
      <c r="G6" s="22"/>
      <c r="H6" s="23"/>
      <c r="I6" s="20"/>
      <c r="J6" s="4" t="s">
        <v>2</v>
      </c>
      <c r="K6" s="4"/>
      <c r="L6" s="4" t="s">
        <v>3</v>
      </c>
    </row>
    <row r="7" spans="1:12" x14ac:dyDescent="0.2">
      <c r="A7" s="2"/>
      <c r="B7" s="2" t="s">
        <v>1</v>
      </c>
      <c r="C7" s="19" t="s">
        <v>8</v>
      </c>
      <c r="D7" s="19" t="s">
        <v>15</v>
      </c>
      <c r="E7" s="19" t="s">
        <v>16</v>
      </c>
      <c r="F7" s="19" t="s">
        <v>9</v>
      </c>
      <c r="G7" s="19" t="s">
        <v>10</v>
      </c>
      <c r="H7" s="4" t="s">
        <v>4</v>
      </c>
      <c r="I7" s="4" t="s">
        <v>5</v>
      </c>
      <c r="J7" s="4" t="s">
        <v>6</v>
      </c>
      <c r="K7" s="14" t="s">
        <v>17</v>
      </c>
      <c r="L7" s="4" t="s">
        <v>7</v>
      </c>
    </row>
    <row r="8" spans="1:12" x14ac:dyDescent="0.2">
      <c r="A8" s="2">
        <v>0</v>
      </c>
      <c r="B8" s="2"/>
      <c r="C8" s="17">
        <f>D8+E8</f>
        <v>0.5</v>
      </c>
      <c r="D8" s="15">
        <f>1/4</f>
        <v>0.25</v>
      </c>
      <c r="E8" s="15">
        <f>1/4</f>
        <v>0.25</v>
      </c>
      <c r="F8" s="5">
        <f>1/4</f>
        <v>0.25</v>
      </c>
      <c r="G8" s="6">
        <f>1/4</f>
        <v>0.25</v>
      </c>
      <c r="H8" s="4"/>
      <c r="I8" s="4"/>
      <c r="J8" s="4"/>
      <c r="K8" s="4"/>
      <c r="L8" s="4"/>
    </row>
    <row r="9" spans="1:12" x14ac:dyDescent="0.2">
      <c r="A9" s="2">
        <v>1</v>
      </c>
      <c r="B9" s="7" t="s">
        <v>11</v>
      </c>
      <c r="C9" s="17">
        <f>D9+E9</f>
        <v>0.2857142857142857</v>
      </c>
      <c r="D9" s="16">
        <f>H9/$L9</f>
        <v>0.14285714285714285</v>
      </c>
      <c r="E9" s="16">
        <f>I9/$L9</f>
        <v>0.14285714285714285</v>
      </c>
      <c r="F9" s="8">
        <f>J9/$L9</f>
        <v>0.2857142857142857</v>
      </c>
      <c r="G9" s="9">
        <f>K9/$L9</f>
        <v>0.42857142857142855</v>
      </c>
      <c r="H9" s="10">
        <f>IF($B9=$B$3,D8*D$3,0)+IF($B9=$B$4,D8*D$4,0)</f>
        <v>6.25E-2</v>
      </c>
      <c r="I9" s="10">
        <f>IF($B9=$B$3,E8*E$3,0)+IF($B9=$B$4,E8*E$4,0)</f>
        <v>6.25E-2</v>
      </c>
      <c r="J9" s="10">
        <f t="shared" ref="J9:J18" si="0">IF($B9=$B$3,F8*F$3,0)+IF($B9=$B$4,F8*F$4,0)</f>
        <v>0.125</v>
      </c>
      <c r="K9" s="10">
        <f t="shared" ref="K9:K18" si="1">IF($B9=$B$3,G8*G$3,0)+IF($B9=$B$4,G8*G$4,0)</f>
        <v>0.1875</v>
      </c>
      <c r="L9" s="10">
        <f>H9+I9+J9+K9</f>
        <v>0.4375</v>
      </c>
    </row>
    <row r="10" spans="1:12" x14ac:dyDescent="0.2">
      <c r="A10" s="2">
        <v>2</v>
      </c>
      <c r="B10" s="7" t="s">
        <v>0</v>
      </c>
      <c r="C10" s="17">
        <f t="shared" ref="C10:C18" si="2">D10+E10</f>
        <v>0.46153846153846156</v>
      </c>
      <c r="D10" s="16">
        <f>H10/$L10</f>
        <v>0.23076923076923078</v>
      </c>
      <c r="E10" s="16">
        <f>I10/$L10</f>
        <v>0.23076923076923078</v>
      </c>
      <c r="F10" s="8">
        <f>J10/$L10</f>
        <v>0.30769230769230771</v>
      </c>
      <c r="G10" s="9">
        <f>K10/$L10</f>
        <v>0.23076923076923078</v>
      </c>
      <c r="H10" s="10">
        <f>IF($B10=$B$3,D9*D$3,0)+IF($B10=$B$4,D9*D$4,0)</f>
        <v>0.10714285714285714</v>
      </c>
      <c r="I10" s="10">
        <f t="shared" ref="I10:I18" si="3">IF($B10=$B$3,E9*E$3,0)+IF($B10=$B$4,E9*E$4,0)</f>
        <v>0.10714285714285714</v>
      </c>
      <c r="J10" s="10">
        <f t="shared" si="0"/>
        <v>0.14285714285714285</v>
      </c>
      <c r="K10" s="10">
        <f t="shared" si="1"/>
        <v>0.10714285714285714</v>
      </c>
      <c r="L10" s="10">
        <f t="shared" ref="L10:L18" si="4">H10+I10+J10+K10</f>
        <v>0.46428571428571425</v>
      </c>
    </row>
    <row r="11" spans="1:12" x14ac:dyDescent="0.2">
      <c r="A11" s="2">
        <v>3</v>
      </c>
      <c r="B11" s="7" t="s">
        <v>0</v>
      </c>
      <c r="C11" s="17">
        <f t="shared" si="2"/>
        <v>0.62068965517241381</v>
      </c>
      <c r="D11" s="16">
        <f>IF($L11=0,D10,H11/$L11)</f>
        <v>0.31034482758620691</v>
      </c>
      <c r="E11" s="16">
        <f>IF($L11=0,E10,I11/$L11)</f>
        <v>0.31034482758620691</v>
      </c>
      <c r="F11" s="8">
        <f>IF($L11=0,F10,J11/$L11)</f>
        <v>0.27586206896551724</v>
      </c>
      <c r="G11" s="9">
        <f>IF($L11=0,G10,K11/$L11)</f>
        <v>0.10344827586206896</v>
      </c>
      <c r="H11" s="10">
        <f>IF($B11=$B$3,D10*D$3,0)+IF($B11=$B$4,D10*D$4,0)</f>
        <v>0.17307692307692307</v>
      </c>
      <c r="I11" s="10">
        <f t="shared" si="3"/>
        <v>0.17307692307692307</v>
      </c>
      <c r="J11" s="10">
        <f t="shared" si="0"/>
        <v>0.15384615384615385</v>
      </c>
      <c r="K11" s="10">
        <f t="shared" si="1"/>
        <v>5.7692307692307696E-2</v>
      </c>
      <c r="L11" s="10">
        <f t="shared" si="4"/>
        <v>0.55769230769230771</v>
      </c>
    </row>
    <row r="12" spans="1:12" x14ac:dyDescent="0.2">
      <c r="A12" s="2">
        <v>4</v>
      </c>
      <c r="B12" s="7" t="s">
        <v>11</v>
      </c>
      <c r="C12" s="17">
        <f t="shared" si="2"/>
        <v>0.41860465116279066</v>
      </c>
      <c r="D12" s="16">
        <f t="shared" ref="D12:E18" si="5">IF($L12=0,D11,H12/$L12)</f>
        <v>0.20930232558139533</v>
      </c>
      <c r="E12" s="16">
        <f t="shared" si="5"/>
        <v>0.20930232558139533</v>
      </c>
      <c r="F12" s="8">
        <f t="shared" ref="F12:F18" si="6">IF($L12=0,F11,J12/$L12)</f>
        <v>0.37209302325581395</v>
      </c>
      <c r="G12" s="9">
        <f t="shared" ref="G12:G18" si="7">IF($L12=0,G11,K12/$L12)</f>
        <v>0.20930232558139533</v>
      </c>
      <c r="H12" s="10">
        <f>IF($B12=$B$3,D11*D$3,0)+IF($B12=$B$4,D11*D$4,0)</f>
        <v>7.7586206896551727E-2</v>
      </c>
      <c r="I12" s="10">
        <f t="shared" si="3"/>
        <v>7.7586206896551727E-2</v>
      </c>
      <c r="J12" s="10">
        <f t="shared" si="0"/>
        <v>0.13793103448275862</v>
      </c>
      <c r="K12" s="10">
        <f t="shared" si="1"/>
        <v>7.7586206896551727E-2</v>
      </c>
      <c r="L12" s="10">
        <f t="shared" si="4"/>
        <v>0.37068965517241381</v>
      </c>
    </row>
    <row r="13" spans="1:12" x14ac:dyDescent="0.2">
      <c r="A13" s="2">
        <v>5</v>
      </c>
      <c r="B13" s="7" t="s">
        <v>11</v>
      </c>
      <c r="C13" s="17">
        <f t="shared" si="2"/>
        <v>0.23376623376623376</v>
      </c>
      <c r="D13" s="16">
        <f t="shared" si="5"/>
        <v>0.11688311688311688</v>
      </c>
      <c r="E13" s="16">
        <f t="shared" si="5"/>
        <v>0.11688311688311688</v>
      </c>
      <c r="F13" s="8">
        <f t="shared" si="6"/>
        <v>0.41558441558441561</v>
      </c>
      <c r="G13" s="9">
        <f t="shared" si="7"/>
        <v>0.35064935064935066</v>
      </c>
      <c r="H13" s="10">
        <f>IF($B13=$B$3,D12*D$3,0)+IF($B13=$B$4,D12*D$4,0)</f>
        <v>5.2325581395348833E-2</v>
      </c>
      <c r="I13" s="10">
        <f t="shared" si="3"/>
        <v>5.2325581395348833E-2</v>
      </c>
      <c r="J13" s="10">
        <f t="shared" si="0"/>
        <v>0.18604651162790697</v>
      </c>
      <c r="K13" s="10">
        <f t="shared" si="1"/>
        <v>0.15697674418604651</v>
      </c>
      <c r="L13" s="10">
        <f t="shared" si="4"/>
        <v>0.44767441860465113</v>
      </c>
    </row>
    <row r="14" spans="1:12" x14ac:dyDescent="0.2">
      <c r="A14" s="2">
        <v>6</v>
      </c>
      <c r="B14" s="7" t="s">
        <v>11</v>
      </c>
      <c r="C14" s="17">
        <f t="shared" si="2"/>
        <v>0.11042944785276072</v>
      </c>
      <c r="D14" s="16">
        <f t="shared" si="5"/>
        <v>5.5214723926380362E-2</v>
      </c>
      <c r="E14" s="16">
        <f t="shared" si="5"/>
        <v>5.5214723926380362E-2</v>
      </c>
      <c r="F14" s="8">
        <f t="shared" si="6"/>
        <v>0.39263803680981596</v>
      </c>
      <c r="G14" s="9">
        <f t="shared" si="7"/>
        <v>0.49693251533742328</v>
      </c>
      <c r="H14" s="10">
        <f>IF($B14=$B$3,D13*D$3,0)+IF($B14=$B$4,D13*D$4,0)</f>
        <v>2.922077922077922E-2</v>
      </c>
      <c r="I14" s="10">
        <f t="shared" si="3"/>
        <v>2.922077922077922E-2</v>
      </c>
      <c r="J14" s="10">
        <f t="shared" si="0"/>
        <v>0.20779220779220781</v>
      </c>
      <c r="K14" s="10">
        <f t="shared" si="1"/>
        <v>0.26298701298701299</v>
      </c>
      <c r="L14" s="10">
        <f t="shared" si="4"/>
        <v>0.52922077922077926</v>
      </c>
    </row>
    <row r="15" spans="1:12" x14ac:dyDescent="0.2">
      <c r="A15" s="2">
        <v>7</v>
      </c>
      <c r="B15" s="7" t="s">
        <v>11</v>
      </c>
      <c r="C15" s="17">
        <f t="shared" si="2"/>
        <v>4.6272493573264774E-2</v>
      </c>
      <c r="D15" s="16">
        <f t="shared" si="5"/>
        <v>2.3136246786632387E-2</v>
      </c>
      <c r="E15" s="16">
        <f t="shared" si="5"/>
        <v>2.3136246786632387E-2</v>
      </c>
      <c r="F15" s="8">
        <f t="shared" si="6"/>
        <v>0.3290488431876607</v>
      </c>
      <c r="G15" s="9">
        <f t="shared" si="7"/>
        <v>0.62467866323907451</v>
      </c>
      <c r="H15" s="10">
        <f>IF($B15=$B$3,D14*D$3,0)+IF($B15=$B$4,D14*D$4,0)</f>
        <v>1.380368098159509E-2</v>
      </c>
      <c r="I15" s="10">
        <f t="shared" si="3"/>
        <v>1.380368098159509E-2</v>
      </c>
      <c r="J15" s="10">
        <f t="shared" si="0"/>
        <v>0.19631901840490798</v>
      </c>
      <c r="K15" s="10">
        <f t="shared" si="1"/>
        <v>0.37269938650306744</v>
      </c>
      <c r="L15" s="10">
        <f t="shared" si="4"/>
        <v>0.59662576687116564</v>
      </c>
    </row>
    <row r="16" spans="1:12" x14ac:dyDescent="0.2">
      <c r="A16" s="2">
        <v>8</v>
      </c>
      <c r="B16" s="11" t="s">
        <v>0</v>
      </c>
      <c r="C16" s="17">
        <f t="shared" si="2"/>
        <v>9.7649186256781165E-2</v>
      </c>
      <c r="D16" s="16">
        <f t="shared" si="5"/>
        <v>4.8824593128390582E-2</v>
      </c>
      <c r="E16" s="16">
        <f t="shared" si="5"/>
        <v>4.8824593128390582E-2</v>
      </c>
      <c r="F16" s="8">
        <f t="shared" si="6"/>
        <v>0.46292947558770342</v>
      </c>
      <c r="G16" s="9">
        <f t="shared" si="7"/>
        <v>0.43942133815551526</v>
      </c>
      <c r="H16" s="10">
        <f>IF($B16=$B$3,D15*D$3,0)+IF($B16=$B$4,D15*D$4,0)</f>
        <v>1.7352185089974291E-2</v>
      </c>
      <c r="I16" s="10">
        <f t="shared" si="3"/>
        <v>1.7352185089974291E-2</v>
      </c>
      <c r="J16" s="10">
        <f t="shared" si="0"/>
        <v>0.16452442159383035</v>
      </c>
      <c r="K16" s="10">
        <f t="shared" si="1"/>
        <v>0.15616966580976863</v>
      </c>
      <c r="L16" s="10">
        <f t="shared" si="4"/>
        <v>0.3553984575835476</v>
      </c>
    </row>
    <row r="17" spans="1:12" x14ac:dyDescent="0.2">
      <c r="A17" s="2">
        <v>9</v>
      </c>
      <c r="B17" s="11" t="s">
        <v>11</v>
      </c>
      <c r="C17" s="17">
        <f t="shared" si="2"/>
        <v>4.1698841698841693E-2</v>
      </c>
      <c r="D17" s="16">
        <f t="shared" si="5"/>
        <v>2.0849420849420847E-2</v>
      </c>
      <c r="E17" s="16">
        <f t="shared" si="5"/>
        <v>2.0849420849420847E-2</v>
      </c>
      <c r="F17" s="8">
        <f t="shared" si="6"/>
        <v>0.39536679536679542</v>
      </c>
      <c r="G17" s="9">
        <f t="shared" si="7"/>
        <v>0.56293436293436294</v>
      </c>
      <c r="H17" s="10">
        <f>IF($B17=$B$3,D16*D$3,0)+IF($B17=$B$4,D16*D$4,0)</f>
        <v>1.2206148282097646E-2</v>
      </c>
      <c r="I17" s="10">
        <f t="shared" si="3"/>
        <v>1.2206148282097646E-2</v>
      </c>
      <c r="J17" s="10">
        <f t="shared" si="0"/>
        <v>0.23146473779385171</v>
      </c>
      <c r="K17" s="10">
        <f t="shared" si="1"/>
        <v>0.32956600361663646</v>
      </c>
      <c r="L17" s="10">
        <f t="shared" si="4"/>
        <v>0.58544303797468344</v>
      </c>
    </row>
    <row r="18" spans="1:12" x14ac:dyDescent="0.2">
      <c r="A18" s="2">
        <v>10</v>
      </c>
      <c r="B18" s="7" t="s">
        <v>11</v>
      </c>
      <c r="C18" s="17">
        <f t="shared" si="2"/>
        <v>1.6539050535987747E-2</v>
      </c>
      <c r="D18" s="16">
        <f t="shared" si="5"/>
        <v>8.2695252679938734E-3</v>
      </c>
      <c r="E18" s="16">
        <f t="shared" si="5"/>
        <v>8.2695252679938734E-3</v>
      </c>
      <c r="F18" s="8">
        <f t="shared" si="6"/>
        <v>0.31362940275650847</v>
      </c>
      <c r="G18" s="9">
        <f t="shared" si="7"/>
        <v>0.66983154670750389</v>
      </c>
      <c r="H18" s="10">
        <f>IF($B18=$B$3,D17*D$3,0)+IF($B18=$B$4,D17*D$4,0)</f>
        <v>5.2123552123552117E-3</v>
      </c>
      <c r="I18" s="10">
        <f t="shared" si="3"/>
        <v>5.2123552123552117E-3</v>
      </c>
      <c r="J18" s="10">
        <f t="shared" si="0"/>
        <v>0.19768339768339771</v>
      </c>
      <c r="K18" s="10">
        <f t="shared" si="1"/>
        <v>0.42220077220077223</v>
      </c>
      <c r="L18" s="10">
        <f t="shared" si="4"/>
        <v>0.63030888030888033</v>
      </c>
    </row>
    <row r="19" spans="1:12" x14ac:dyDescent="0.2">
      <c r="A19" s="1"/>
      <c r="B19" s="1"/>
      <c r="C19" s="1"/>
      <c r="D19" s="12"/>
      <c r="E19" s="12"/>
      <c r="F19" s="12"/>
      <c r="G19" s="12"/>
      <c r="H19" s="13"/>
      <c r="I19" s="13"/>
      <c r="J19" s="13"/>
      <c r="K19" s="13"/>
      <c r="L19" s="13"/>
    </row>
  </sheetData>
  <phoneticPr fontId="0" type="noConversion"/>
  <conditionalFormatting sqref="H19:L19">
    <cfRule type="cellIs" dxfId="0" priority="1" stopIfTrue="1" operator="notBetween">
      <formula>0</formula>
      <formula>1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Kalkulationsblatt</vt:lpstr>
    </vt:vector>
  </TitlesOfParts>
  <Company>© Ernst Klett Verlag GmbH, Stuttgart 2018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Wolfgang Riemer</dc:creator>
  <cp:lastModifiedBy>Aslanidis, Stephanie</cp:lastModifiedBy>
  <dcterms:created xsi:type="dcterms:W3CDTF">2001-06-14T10:24:05Z</dcterms:created>
  <dcterms:modified xsi:type="dcterms:W3CDTF">2022-06-29T09:43:02Z</dcterms:modified>
</cp:coreProperties>
</file>