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/>
  <mc:AlternateContent xmlns:mc="http://schemas.openxmlformats.org/markup-compatibility/2006">
    <mc:Choice Requires="x15">
      <x15ac:absPath xmlns:x15ac="http://schemas.microsoft.com/office/spreadsheetml/2010/11/ac" url="C:\Users\riemer\Documents\buch\aktuell\download\"/>
    </mc:Choice>
  </mc:AlternateContent>
  <xr:revisionPtr revIDLastSave="0" documentId="8_{1440BF3E-A3D4-4B0D-92C4-AE2F3C6BCD9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uswertung" sheetId="4" r:id="rId1"/>
  </sheets>
  <definedNames>
    <definedName name="_xlnm.Print_Area" localSheetId="0">auswertung!$A$3:$K$53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6" i="4" l="1"/>
  <c r="V7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V31" i="4"/>
  <c r="V32" i="4"/>
  <c r="V33" i="4"/>
  <c r="V34" i="4"/>
  <c r="V35" i="4"/>
  <c r="V36" i="4"/>
  <c r="V37" i="4"/>
  <c r="V38" i="4"/>
  <c r="V39" i="4"/>
  <c r="V40" i="4"/>
  <c r="V41" i="4"/>
  <c r="V42" i="4"/>
  <c r="V43" i="4"/>
  <c r="V44" i="4"/>
  <c r="V45" i="4"/>
  <c r="V46" i="4"/>
  <c r="V47" i="4"/>
  <c r="V48" i="4"/>
  <c r="V49" i="4"/>
  <c r="V50" i="4"/>
  <c r="V51" i="4"/>
  <c r="V52" i="4"/>
  <c r="V53" i="4"/>
  <c r="V54" i="4"/>
  <c r="V55" i="4"/>
  <c r="V5" i="4"/>
  <c r="N55" i="4"/>
  <c r="M55" i="4"/>
  <c r="L55" i="4" a="1"/>
  <c r="L55" i="4" s="1"/>
  <c r="K55" i="4" a="1"/>
  <c r="K55" i="4" s="1"/>
  <c r="J55" i="4"/>
  <c r="I55" i="4"/>
  <c r="N54" i="4"/>
  <c r="M54" i="4"/>
  <c r="L54" i="4" a="1"/>
  <c r="L54" i="4" s="1"/>
  <c r="K54" i="4" a="1"/>
  <c r="K54" i="4" s="1"/>
  <c r="J54" i="4"/>
  <c r="I54" i="4"/>
  <c r="N53" i="4"/>
  <c r="M53" i="4"/>
  <c r="L53" i="4" a="1"/>
  <c r="L53" i="4" s="1"/>
  <c r="K53" i="4" a="1"/>
  <c r="K53" i="4" s="1"/>
  <c r="J53" i="4"/>
  <c r="I53" i="4"/>
  <c r="N52" i="4"/>
  <c r="M52" i="4"/>
  <c r="L52" i="4" a="1"/>
  <c r="L52" i="4" s="1"/>
  <c r="K52" i="4" a="1"/>
  <c r="K52" i="4" s="1"/>
  <c r="J52" i="4"/>
  <c r="I52" i="4"/>
  <c r="N51" i="4"/>
  <c r="M51" i="4"/>
  <c r="L51" i="4" a="1"/>
  <c r="L51" i="4" s="1"/>
  <c r="K51" i="4" a="1"/>
  <c r="K51" i="4" s="1"/>
  <c r="J51" i="4"/>
  <c r="I51" i="4"/>
  <c r="N50" i="4"/>
  <c r="M50" i="4"/>
  <c r="L50" i="4" a="1"/>
  <c r="L50" i="4" s="1"/>
  <c r="K50" i="4" a="1"/>
  <c r="K50" i="4" s="1"/>
  <c r="J50" i="4"/>
  <c r="I50" i="4"/>
  <c r="N49" i="4"/>
  <c r="M49" i="4"/>
  <c r="L49" i="4" a="1"/>
  <c r="L49" i="4" s="1"/>
  <c r="K49" i="4" a="1"/>
  <c r="K49" i="4" s="1"/>
  <c r="J49" i="4"/>
  <c r="I49" i="4"/>
  <c r="N48" i="4"/>
  <c r="M48" i="4"/>
  <c r="L48" i="4" a="1"/>
  <c r="L48" i="4" s="1"/>
  <c r="K48" i="4" a="1"/>
  <c r="K48" i="4" s="1"/>
  <c r="J48" i="4"/>
  <c r="I48" i="4"/>
  <c r="N47" i="4"/>
  <c r="M47" i="4"/>
  <c r="L47" i="4" a="1"/>
  <c r="L47" i="4" s="1"/>
  <c r="K47" i="4" a="1"/>
  <c r="K47" i="4" s="1"/>
  <c r="J47" i="4"/>
  <c r="I47" i="4"/>
  <c r="N46" i="4"/>
  <c r="M46" i="4"/>
  <c r="L46" i="4" a="1"/>
  <c r="L46" i="4" s="1"/>
  <c r="K46" i="4" a="1"/>
  <c r="K46" i="4" s="1"/>
  <c r="J46" i="4"/>
  <c r="I46" i="4"/>
  <c r="N45" i="4"/>
  <c r="M45" i="4"/>
  <c r="L45" i="4" a="1"/>
  <c r="L45" i="4" s="1"/>
  <c r="K45" i="4" a="1"/>
  <c r="K45" i="4" s="1"/>
  <c r="J45" i="4"/>
  <c r="I45" i="4"/>
  <c r="N44" i="4"/>
  <c r="M44" i="4"/>
  <c r="L44" i="4" a="1"/>
  <c r="L44" i="4" s="1"/>
  <c r="K44" i="4" a="1"/>
  <c r="K44" i="4" s="1"/>
  <c r="J44" i="4"/>
  <c r="I44" i="4"/>
  <c r="N43" i="4"/>
  <c r="M43" i="4"/>
  <c r="L43" i="4" a="1"/>
  <c r="L43" i="4" s="1"/>
  <c r="K43" i="4" a="1"/>
  <c r="K43" i="4" s="1"/>
  <c r="J43" i="4"/>
  <c r="I43" i="4"/>
  <c r="N42" i="4"/>
  <c r="M42" i="4"/>
  <c r="L42" i="4" a="1"/>
  <c r="L42" i="4" s="1"/>
  <c r="K42" i="4" a="1"/>
  <c r="K42" i="4" s="1"/>
  <c r="J42" i="4"/>
  <c r="I42" i="4"/>
  <c r="N41" i="4"/>
  <c r="M41" i="4"/>
  <c r="L41" i="4" a="1"/>
  <c r="L41" i="4" s="1"/>
  <c r="K41" i="4" a="1"/>
  <c r="K41" i="4" s="1"/>
  <c r="J41" i="4"/>
  <c r="I41" i="4"/>
  <c r="N40" i="4"/>
  <c r="M40" i="4"/>
  <c r="L40" i="4" a="1"/>
  <c r="L40" i="4" s="1"/>
  <c r="K40" i="4" a="1"/>
  <c r="K40" i="4" s="1"/>
  <c r="J40" i="4"/>
  <c r="I40" i="4"/>
  <c r="N39" i="4"/>
  <c r="M39" i="4"/>
  <c r="Z39" i="4" s="1"/>
  <c r="L39" i="4" a="1"/>
  <c r="L39" i="4" s="1"/>
  <c r="K39" i="4" a="1"/>
  <c r="K39" i="4" s="1"/>
  <c r="J39" i="4"/>
  <c r="I39" i="4"/>
  <c r="N38" i="4"/>
  <c r="M38" i="4"/>
  <c r="L38" i="4" a="1"/>
  <c r="L38" i="4" s="1"/>
  <c r="K38" i="4" a="1"/>
  <c r="K38" i="4" s="1"/>
  <c r="J38" i="4"/>
  <c r="I38" i="4"/>
  <c r="N37" i="4"/>
  <c r="M37" i="4"/>
  <c r="L37" i="4" a="1"/>
  <c r="L37" i="4" s="1"/>
  <c r="K37" i="4" a="1"/>
  <c r="K37" i="4" s="1"/>
  <c r="J37" i="4"/>
  <c r="I37" i="4"/>
  <c r="N36" i="4"/>
  <c r="M36" i="4"/>
  <c r="L36" i="4" a="1"/>
  <c r="L36" i="4" s="1"/>
  <c r="K36" i="4" a="1"/>
  <c r="K36" i="4" s="1"/>
  <c r="J36" i="4"/>
  <c r="I36" i="4"/>
  <c r="N35" i="4"/>
  <c r="M35" i="4"/>
  <c r="L35" i="4" a="1"/>
  <c r="L35" i="4" s="1"/>
  <c r="K35" i="4" a="1"/>
  <c r="K35" i="4" s="1"/>
  <c r="J35" i="4"/>
  <c r="I35" i="4"/>
  <c r="N34" i="4"/>
  <c r="M34" i="4"/>
  <c r="L34" i="4" a="1"/>
  <c r="L34" i="4" s="1"/>
  <c r="K34" i="4" a="1"/>
  <c r="K34" i="4" s="1"/>
  <c r="J34" i="4"/>
  <c r="I34" i="4"/>
  <c r="N33" i="4"/>
  <c r="M33" i="4"/>
  <c r="L33" i="4" a="1"/>
  <c r="L33" i="4" s="1"/>
  <c r="K33" i="4" a="1"/>
  <c r="K33" i="4" s="1"/>
  <c r="J33" i="4"/>
  <c r="I33" i="4"/>
  <c r="N32" i="4"/>
  <c r="M32" i="4"/>
  <c r="L32" i="4"/>
  <c r="L32" i="4" a="1"/>
  <c r="K32" i="4" a="1"/>
  <c r="K32" i="4" s="1"/>
  <c r="J32" i="4"/>
  <c r="I32" i="4"/>
  <c r="N31" i="4"/>
  <c r="M31" i="4"/>
  <c r="Z31" i="4" s="1"/>
  <c r="L31" i="4" a="1"/>
  <c r="L31" i="4" s="1"/>
  <c r="K31" i="4" a="1"/>
  <c r="K31" i="4" s="1"/>
  <c r="J31" i="4"/>
  <c r="I31" i="4"/>
  <c r="N30" i="4"/>
  <c r="M30" i="4"/>
  <c r="L30" i="4" a="1"/>
  <c r="L30" i="4" s="1"/>
  <c r="K30" i="4" a="1"/>
  <c r="K30" i="4" s="1"/>
  <c r="J30" i="4"/>
  <c r="I30" i="4"/>
  <c r="N29" i="4"/>
  <c r="M29" i="4"/>
  <c r="L29" i="4" a="1"/>
  <c r="L29" i="4" s="1"/>
  <c r="K29" i="4" a="1"/>
  <c r="K29" i="4" s="1"/>
  <c r="J29" i="4"/>
  <c r="I29" i="4"/>
  <c r="N28" i="4"/>
  <c r="M28" i="4"/>
  <c r="L28" i="4" a="1"/>
  <c r="L28" i="4" s="1"/>
  <c r="K28" i="4" a="1"/>
  <c r="K28" i="4" s="1"/>
  <c r="J28" i="4"/>
  <c r="I28" i="4"/>
  <c r="N27" i="4"/>
  <c r="M27" i="4"/>
  <c r="L27" i="4" a="1"/>
  <c r="L27" i="4" s="1"/>
  <c r="K27" i="4" a="1"/>
  <c r="K27" i="4" s="1"/>
  <c r="J27" i="4"/>
  <c r="I27" i="4"/>
  <c r="N26" i="4"/>
  <c r="M26" i="4"/>
  <c r="L26" i="4" a="1"/>
  <c r="L26" i="4" s="1"/>
  <c r="K26" i="4" a="1"/>
  <c r="K26" i="4" s="1"/>
  <c r="J26" i="4"/>
  <c r="I26" i="4"/>
  <c r="N25" i="4"/>
  <c r="M25" i="4"/>
  <c r="L25" i="4" a="1"/>
  <c r="L25" i="4" s="1"/>
  <c r="K25" i="4" a="1"/>
  <c r="K25" i="4" s="1"/>
  <c r="J25" i="4"/>
  <c r="I25" i="4"/>
  <c r="N24" i="4"/>
  <c r="M24" i="4"/>
  <c r="L24" i="4" a="1"/>
  <c r="L24" i="4" s="1"/>
  <c r="K24" i="4" a="1"/>
  <c r="K24" i="4" s="1"/>
  <c r="J24" i="4"/>
  <c r="I24" i="4"/>
  <c r="N23" i="4"/>
  <c r="M23" i="4"/>
  <c r="L23" i="4" a="1"/>
  <c r="L23" i="4" s="1"/>
  <c r="K23" i="4" a="1"/>
  <c r="K23" i="4" s="1"/>
  <c r="J23" i="4"/>
  <c r="I23" i="4"/>
  <c r="N22" i="4"/>
  <c r="M22" i="4"/>
  <c r="L22" i="4" a="1"/>
  <c r="L22" i="4" s="1"/>
  <c r="K22" i="4" a="1"/>
  <c r="K22" i="4" s="1"/>
  <c r="J22" i="4"/>
  <c r="I22" i="4"/>
  <c r="N21" i="4"/>
  <c r="M21" i="4"/>
  <c r="L21" i="4" a="1"/>
  <c r="L21" i="4" s="1"/>
  <c r="K21" i="4" a="1"/>
  <c r="K21" i="4" s="1"/>
  <c r="J21" i="4"/>
  <c r="I21" i="4"/>
  <c r="N20" i="4"/>
  <c r="M20" i="4"/>
  <c r="L20" i="4" a="1"/>
  <c r="L20" i="4" s="1"/>
  <c r="K20" i="4" a="1"/>
  <c r="K20" i="4" s="1"/>
  <c r="J20" i="4"/>
  <c r="I20" i="4"/>
  <c r="N19" i="4"/>
  <c r="M19" i="4"/>
  <c r="L19" i="4" a="1"/>
  <c r="L19" i="4" s="1"/>
  <c r="K19" i="4" a="1"/>
  <c r="K19" i="4" s="1"/>
  <c r="J19" i="4"/>
  <c r="I19" i="4"/>
  <c r="N18" i="4"/>
  <c r="M18" i="4"/>
  <c r="L18" i="4" a="1"/>
  <c r="L18" i="4" s="1"/>
  <c r="K18" i="4" a="1"/>
  <c r="K18" i="4" s="1"/>
  <c r="J18" i="4"/>
  <c r="I18" i="4"/>
  <c r="N17" i="4"/>
  <c r="M17" i="4"/>
  <c r="L17" i="4" a="1"/>
  <c r="L17" i="4" s="1"/>
  <c r="K17" i="4" a="1"/>
  <c r="K17" i="4" s="1"/>
  <c r="J17" i="4"/>
  <c r="I17" i="4"/>
  <c r="N16" i="4"/>
  <c r="M16" i="4"/>
  <c r="L16" i="4" a="1"/>
  <c r="L16" i="4" s="1"/>
  <c r="K16" i="4" a="1"/>
  <c r="K16" i="4" s="1"/>
  <c r="J16" i="4"/>
  <c r="I16" i="4"/>
  <c r="N15" i="4"/>
  <c r="M15" i="4"/>
  <c r="L15" i="4" a="1"/>
  <c r="L15" i="4" s="1"/>
  <c r="K15" i="4" a="1"/>
  <c r="K15" i="4" s="1"/>
  <c r="J15" i="4"/>
  <c r="I15" i="4"/>
  <c r="N14" i="4"/>
  <c r="M14" i="4"/>
  <c r="L14" i="4" a="1"/>
  <c r="L14" i="4" s="1"/>
  <c r="K14" i="4" a="1"/>
  <c r="K14" i="4" s="1"/>
  <c r="J14" i="4"/>
  <c r="I14" i="4"/>
  <c r="N13" i="4"/>
  <c r="M13" i="4"/>
  <c r="L13" i="4" a="1"/>
  <c r="L13" i="4" s="1"/>
  <c r="K13" i="4" a="1"/>
  <c r="K13" i="4" s="1"/>
  <c r="J13" i="4"/>
  <c r="I13" i="4"/>
  <c r="N12" i="4"/>
  <c r="M12" i="4"/>
  <c r="L12" i="4" a="1"/>
  <c r="L12" i="4" s="1"/>
  <c r="K12" i="4" a="1"/>
  <c r="K12" i="4" s="1"/>
  <c r="J12" i="4"/>
  <c r="I12" i="4"/>
  <c r="N11" i="4"/>
  <c r="M11" i="4"/>
  <c r="L11" i="4" a="1"/>
  <c r="L11" i="4" s="1"/>
  <c r="K11" i="4" a="1"/>
  <c r="K11" i="4" s="1"/>
  <c r="J11" i="4"/>
  <c r="I11" i="4"/>
  <c r="N10" i="4"/>
  <c r="M10" i="4"/>
  <c r="L10" i="4" a="1"/>
  <c r="L10" i="4" s="1"/>
  <c r="K10" i="4" a="1"/>
  <c r="K10" i="4" s="1"/>
  <c r="J10" i="4"/>
  <c r="I10" i="4"/>
  <c r="N9" i="4"/>
  <c r="M9" i="4"/>
  <c r="L9" i="4" a="1"/>
  <c r="L9" i="4" s="1"/>
  <c r="K9" i="4" a="1"/>
  <c r="K9" i="4" s="1"/>
  <c r="J9" i="4"/>
  <c r="I9" i="4"/>
  <c r="N8" i="4"/>
  <c r="AA8" i="4" s="1"/>
  <c r="M8" i="4"/>
  <c r="L8" i="4" a="1"/>
  <c r="L8" i="4" s="1"/>
  <c r="K8" i="4" a="1"/>
  <c r="K8" i="4" s="1"/>
  <c r="J8" i="4"/>
  <c r="I8" i="4"/>
  <c r="N7" i="4"/>
  <c r="M7" i="4"/>
  <c r="L7" i="4" a="1"/>
  <c r="L7" i="4" s="1"/>
  <c r="K7" i="4" a="1"/>
  <c r="K7" i="4" s="1"/>
  <c r="J7" i="4"/>
  <c r="I7" i="4"/>
  <c r="N6" i="4"/>
  <c r="M6" i="4"/>
  <c r="L6" i="4" a="1"/>
  <c r="L6" i="4" s="1"/>
  <c r="K6" i="4" a="1"/>
  <c r="K6" i="4" s="1"/>
  <c r="J6" i="4"/>
  <c r="W6" i="4" s="1"/>
  <c r="I6" i="4"/>
  <c r="N5" i="4"/>
  <c r="M5" i="4"/>
  <c r="L5" i="4" a="1"/>
  <c r="L5" i="4" s="1"/>
  <c r="K5" i="4" a="1"/>
  <c r="K5" i="4" s="1"/>
  <c r="J5" i="4"/>
  <c r="I5" i="4"/>
  <c r="AA12" i="4" l="1"/>
  <c r="Y15" i="4"/>
  <c r="W18" i="4"/>
  <c r="W26" i="4"/>
  <c r="W30" i="4"/>
  <c r="Z40" i="4"/>
  <c r="AA49" i="4"/>
  <c r="Z7" i="4"/>
  <c r="Z11" i="4"/>
  <c r="Z27" i="4"/>
  <c r="AA36" i="4"/>
  <c r="W42" i="4"/>
  <c r="Y6" i="4"/>
  <c r="AA19" i="4"/>
  <c r="W25" i="4"/>
  <c r="Y5" i="4"/>
  <c r="Y9" i="4"/>
  <c r="AA14" i="4"/>
  <c r="Y21" i="4"/>
  <c r="Z54" i="4"/>
  <c r="X46" i="4"/>
  <c r="Z9" i="4"/>
  <c r="X12" i="4"/>
  <c r="Z13" i="4"/>
  <c r="X16" i="4"/>
  <c r="Z17" i="4"/>
  <c r="X20" i="4"/>
  <c r="Z21" i="4"/>
  <c r="X24" i="4"/>
  <c r="Z25" i="4"/>
  <c r="X28" i="4"/>
  <c r="Z29" i="4"/>
  <c r="X32" i="4"/>
  <c r="AA34" i="4"/>
  <c r="W36" i="4"/>
  <c r="Y37" i="4"/>
  <c r="AA38" i="4"/>
  <c r="W40" i="4"/>
  <c r="AA42" i="4"/>
  <c r="W44" i="4"/>
  <c r="Y45" i="4"/>
  <c r="AA46" i="4"/>
  <c r="X49" i="4"/>
  <c r="Z50" i="4"/>
  <c r="X53" i="4"/>
  <c r="W38" i="4"/>
  <c r="AA11" i="4"/>
  <c r="W17" i="4"/>
  <c r="W21" i="4"/>
  <c r="W9" i="4"/>
  <c r="W20" i="4"/>
  <c r="W7" i="4"/>
  <c r="AA9" i="4"/>
  <c r="Y12" i="4"/>
  <c r="Y16" i="4"/>
  <c r="AA17" i="4"/>
  <c r="AA21" i="4"/>
  <c r="W23" i="4"/>
  <c r="AA25" i="4"/>
  <c r="AA29" i="4"/>
  <c r="W31" i="4"/>
  <c r="Z33" i="4"/>
  <c r="Z37" i="4"/>
  <c r="Z41" i="4"/>
  <c r="Z45" i="4"/>
  <c r="W48" i="4"/>
  <c r="AA50" i="4"/>
  <c r="W52" i="4"/>
  <c r="AA16" i="4"/>
  <c r="Y19" i="4"/>
  <c r="W22" i="4"/>
  <c r="X6" i="4"/>
  <c r="Z19" i="4"/>
  <c r="Z23" i="4"/>
  <c r="Y35" i="4"/>
  <c r="AA44" i="4"/>
  <c r="AA7" i="4"/>
  <c r="W13" i="4"/>
  <c r="AA6" i="4"/>
  <c r="W8" i="4"/>
  <c r="Y41" i="4"/>
  <c r="W16" i="4"/>
  <c r="AA5" i="4"/>
  <c r="Y8" i="4"/>
  <c r="AA13" i="4"/>
  <c r="W15" i="4"/>
  <c r="X7" i="4"/>
  <c r="Z8" i="4"/>
  <c r="X11" i="4"/>
  <c r="Z16" i="4"/>
  <c r="Z24" i="4"/>
  <c r="AA33" i="4"/>
  <c r="AA37" i="4"/>
  <c r="W39" i="4"/>
  <c r="AA41" i="4"/>
  <c r="AA45" i="4"/>
  <c r="W47" i="4"/>
  <c r="Z49" i="4"/>
  <c r="Z53" i="4"/>
  <c r="AA53" i="4"/>
  <c r="W55" i="4"/>
  <c r="Z43" i="4"/>
  <c r="AA48" i="4"/>
  <c r="W50" i="4"/>
  <c r="AA52" i="4"/>
  <c r="W54" i="4"/>
  <c r="W10" i="4"/>
  <c r="W14" i="4"/>
  <c r="AA20" i="4"/>
  <c r="AA28" i="4"/>
  <c r="X18" i="4"/>
  <c r="X26" i="4"/>
  <c r="W34" i="4"/>
  <c r="AA40" i="4"/>
  <c r="W46" i="4"/>
  <c r="Z48" i="4"/>
  <c r="Y10" i="4"/>
  <c r="W29" i="4"/>
  <c r="Z35" i="4"/>
  <c r="X5" i="4"/>
  <c r="Z6" i="4"/>
  <c r="X9" i="4"/>
  <c r="X13" i="4"/>
  <c r="Z14" i="4"/>
  <c r="X17" i="4"/>
  <c r="Z18" i="4"/>
  <c r="X21" i="4"/>
  <c r="Z22" i="4"/>
  <c r="X25" i="4"/>
  <c r="Z26" i="4"/>
  <c r="X29" i="4"/>
  <c r="Z30" i="4"/>
  <c r="W33" i="4"/>
  <c r="Y34" i="4"/>
  <c r="AA35" i="4"/>
  <c r="W37" i="4"/>
  <c r="Y38" i="4"/>
  <c r="AA39" i="4"/>
  <c r="W41" i="4"/>
  <c r="AA43" i="4"/>
  <c r="W45" i="4"/>
  <c r="Z47" i="4"/>
  <c r="Z51" i="4"/>
  <c r="Z55" i="4"/>
  <c r="Y11" i="4"/>
  <c r="AA24" i="4"/>
  <c r="Z32" i="4"/>
  <c r="X10" i="4"/>
  <c r="Z15" i="4"/>
  <c r="AA32" i="4"/>
  <c r="W11" i="4"/>
  <c r="AA27" i="4"/>
  <c r="AA10" i="4"/>
  <c r="AA18" i="4"/>
  <c r="AA22" i="4"/>
  <c r="W24" i="4"/>
  <c r="AA26" i="4"/>
  <c r="W28" i="4"/>
  <c r="Y29" i="4"/>
  <c r="AA30" i="4"/>
  <c r="W32" i="4"/>
  <c r="X33" i="4"/>
  <c r="Z34" i="4"/>
  <c r="X37" i="4"/>
  <c r="Z38" i="4"/>
  <c r="X41" i="4"/>
  <c r="Z42" i="4"/>
  <c r="X45" i="4"/>
  <c r="Z46" i="4"/>
  <c r="W49" i="4"/>
  <c r="Y50" i="4"/>
  <c r="AA51" i="4"/>
  <c r="W53" i="4"/>
  <c r="Y20" i="4"/>
  <c r="Y24" i="4"/>
  <c r="Y28" i="4"/>
  <c r="X36" i="4"/>
  <c r="X40" i="4"/>
  <c r="X44" i="4"/>
  <c r="Y53" i="4"/>
  <c r="X15" i="4"/>
  <c r="X19" i="4"/>
  <c r="X23" i="4"/>
  <c r="X27" i="4"/>
  <c r="X31" i="4"/>
  <c r="Y32" i="4"/>
  <c r="Y36" i="4"/>
  <c r="Y40" i="4"/>
  <c r="Y44" i="4"/>
  <c r="X48" i="4"/>
  <c r="X52" i="4"/>
  <c r="Y23" i="4"/>
  <c r="Y27" i="4"/>
  <c r="Y31" i="4"/>
  <c r="X35" i="4"/>
  <c r="X39" i="4"/>
  <c r="X43" i="4"/>
  <c r="X47" i="4"/>
  <c r="Y48" i="4"/>
  <c r="Y52" i="4"/>
  <c r="Y39" i="4"/>
  <c r="Y43" i="4"/>
  <c r="X51" i="4"/>
  <c r="X55" i="4"/>
  <c r="Y14" i="4"/>
  <c r="Y18" i="4"/>
  <c r="Y22" i="4"/>
  <c r="Y26" i="4"/>
  <c r="Y30" i="4"/>
  <c r="X34" i="4"/>
  <c r="X42" i="4"/>
  <c r="Y47" i="4"/>
  <c r="Y51" i="4"/>
  <c r="Y55" i="4"/>
  <c r="Y42" i="4"/>
  <c r="Y46" i="4"/>
  <c r="X50" i="4"/>
  <c r="X54" i="4"/>
  <c r="Y54" i="4"/>
  <c r="W51" i="4"/>
  <c r="Z44" i="4"/>
  <c r="W35" i="4"/>
  <c r="AA23" i="4"/>
  <c r="AA15" i="4"/>
  <c r="Z12" i="4"/>
  <c r="Z10" i="4"/>
  <c r="Z52" i="4"/>
  <c r="AA47" i="4"/>
  <c r="X38" i="4"/>
  <c r="Y33" i="4"/>
  <c r="W27" i="4"/>
  <c r="W19" i="4"/>
  <c r="X14" i="4"/>
  <c r="W5" i="4"/>
  <c r="Y7" i="4"/>
  <c r="Y49" i="4"/>
  <c r="W43" i="4"/>
  <c r="AA31" i="4"/>
  <c r="X30" i="4"/>
  <c r="X22" i="4"/>
  <c r="Z20" i="4"/>
  <c r="Y17" i="4"/>
  <c r="W12" i="4"/>
  <c r="Z36" i="4"/>
  <c r="X8" i="4"/>
  <c r="Y13" i="4"/>
  <c r="AA55" i="4"/>
  <c r="Y25" i="4"/>
  <c r="Z5" i="4"/>
  <c r="AA54" i="4"/>
  <c r="Z28" i="4"/>
</calcChain>
</file>

<file path=xl/sharedStrings.xml><?xml version="1.0" encoding="utf-8"?>
<sst xmlns="http://schemas.openxmlformats.org/spreadsheetml/2006/main" count="77" uniqueCount="70">
  <si>
    <t>Σ (H-20)²/20</t>
  </si>
  <si>
    <t>Σ|H-20|</t>
  </si>
  <si>
    <t>MAX|H-20|</t>
  </si>
  <si>
    <t>MAX(H)-MIN(H)</t>
  </si>
  <si>
    <t>#≤10+#≥30</t>
  </si>
  <si>
    <t>cm</t>
  </si>
  <si>
    <t>ganz gut</t>
  </si>
  <si>
    <t>weniger gut</t>
  </si>
  <si>
    <t>schlecht</t>
  </si>
  <si>
    <t>sehr schlecht</t>
  </si>
  <si>
    <t>t</t>
  </si>
  <si>
    <t>s</t>
  </si>
  <si>
    <t>g</t>
  </si>
  <si>
    <t>u</t>
  </si>
  <si>
    <t>a</t>
  </si>
  <si>
    <t>Julia re</t>
  </si>
  <si>
    <t>Lea re</t>
  </si>
  <si>
    <t>Lea li</t>
  </si>
  <si>
    <t>Lukas re</t>
  </si>
  <si>
    <t>Lukas li</t>
  </si>
  <si>
    <t xml:space="preserve"> </t>
  </si>
  <si>
    <t>Luisa re</t>
  </si>
  <si>
    <t>Luisa li</t>
  </si>
  <si>
    <t>Laplace passt</t>
  </si>
  <si>
    <t>Wolfgang li</t>
  </si>
  <si>
    <t>Wolfgang re</t>
  </si>
  <si>
    <t>Dagmar li</t>
  </si>
  <si>
    <t>Dagmar re</t>
  </si>
  <si>
    <t>Salvatore li</t>
  </si>
  <si>
    <t>Salvatore re</t>
  </si>
  <si>
    <t>Peer li</t>
  </si>
  <si>
    <t>Peer re</t>
  </si>
  <si>
    <t>Lara li</t>
  </si>
  <si>
    <t>Lara re</t>
  </si>
  <si>
    <t>Sophie li</t>
  </si>
  <si>
    <t>Sophie re</t>
  </si>
  <si>
    <t xml:space="preserve">Julia li </t>
  </si>
  <si>
    <t xml:space="preserve">Julia re </t>
  </si>
  <si>
    <t>Sebastian re</t>
  </si>
  <si>
    <t>Sebastian li</t>
  </si>
  <si>
    <t>Carmen li</t>
  </si>
  <si>
    <t>Carmen re</t>
  </si>
  <si>
    <t>Moritz li</t>
  </si>
  <si>
    <t>Moritz re</t>
  </si>
  <si>
    <t>Alicia re</t>
  </si>
  <si>
    <t>Alicia li</t>
  </si>
  <si>
    <t>Thomas re</t>
  </si>
  <si>
    <t>Thomas li</t>
  </si>
  <si>
    <t>Malú re</t>
  </si>
  <si>
    <t>Malú Li</t>
  </si>
  <si>
    <t>Jenni re</t>
  </si>
  <si>
    <t>Jenni li</t>
  </si>
  <si>
    <t>Sophia re</t>
  </si>
  <si>
    <t>Sophia li</t>
  </si>
  <si>
    <t>Carina re</t>
  </si>
  <si>
    <t xml:space="preserve">Carina li </t>
  </si>
  <si>
    <t>Catrina re</t>
  </si>
  <si>
    <t>Catrina li</t>
  </si>
  <si>
    <t>Theresa re</t>
  </si>
  <si>
    <t>Theresa li</t>
  </si>
  <si>
    <t>Johanna re</t>
  </si>
  <si>
    <t>Johanna li</t>
  </si>
  <si>
    <t>Sarah re</t>
  </si>
  <si>
    <t>Sarah li</t>
  </si>
  <si>
    <t>Jana re</t>
  </si>
  <si>
    <t>Jana li</t>
  </si>
  <si>
    <t>kritische 95%-Grenze -&gt;</t>
  </si>
  <si>
    <t>STABILO-Fineliner         120-mal rechtsrum (re)           120-mal linksrum (li)                gerollt</t>
  </si>
  <si>
    <t>Bauchgefühl</t>
  </si>
  <si>
    <t>Rangposition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</si>
</sst>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0"/>
      <color theme="1"/>
      <name val="Arial"/>
    </font>
    <font>
      <sz val="12"/>
      <name val="Arial"/>
      <family val="2"/>
    </font>
    <font>
      <sz val="11"/>
      <color indexed="64"/>
      <name val="Calibri"/>
      <family val="2"/>
    </font>
    <font>
      <sz val="12"/>
      <color theme="1"/>
      <name val="Arial"/>
      <family val="2"/>
    </font>
    <font>
      <sz val="12"/>
      <color indexed="64"/>
      <name val="Arial"/>
      <family val="2"/>
    </font>
    <font>
      <sz val="11"/>
      <color rgb="FF000000"/>
      <name val="Calibri"/>
      <family val="2"/>
    </font>
    <font>
      <sz val="12"/>
      <color rgb="FF000000"/>
      <name val="Arial"/>
      <family val="2"/>
    </font>
    <font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 applyAlignment="1">
      <alignment horizontal="right"/>
    </xf>
    <xf numFmtId="0" fontId="0" fillId="2" borderId="0" xfId="0" applyFill="1"/>
    <xf numFmtId="0" fontId="2" fillId="2" borderId="0" xfId="0" applyFont="1" applyFill="1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right"/>
    </xf>
    <xf numFmtId="0" fontId="2" fillId="2" borderId="0" xfId="0" applyFont="1" applyFill="1" applyAlignment="1">
      <alignment vertical="center" wrapText="1"/>
    </xf>
    <xf numFmtId="164" fontId="1" fillId="0" borderId="0" xfId="0" applyNumberFormat="1" applyFont="1" applyAlignment="1">
      <alignment horizontal="right"/>
    </xf>
    <xf numFmtId="0" fontId="2" fillId="2" borderId="0" xfId="0" applyFont="1" applyFill="1" applyAlignment="1">
      <alignment horizontal="center"/>
    </xf>
    <xf numFmtId="164" fontId="1" fillId="0" borderId="2" xfId="0" applyNumberFormat="1" applyFont="1" applyBorder="1" applyAlignment="1">
      <alignment horizontal="right" textRotation="90"/>
    </xf>
    <xf numFmtId="0" fontId="4" fillId="0" borderId="1" xfId="0" applyFont="1" applyBorder="1" applyAlignment="1">
      <alignment horizontal="right"/>
    </xf>
    <xf numFmtId="0" fontId="4" fillId="0" borderId="1" xfId="0" applyFont="1" applyBorder="1"/>
    <xf numFmtId="0" fontId="1" fillId="0" borderId="1" xfId="0" applyFont="1" applyBorder="1" applyAlignment="1">
      <alignment horizontal="right"/>
    </xf>
    <xf numFmtId="0" fontId="3" fillId="0" borderId="0" xfId="0" applyFont="1" applyAlignment="1">
      <alignment horizontal="right"/>
    </xf>
    <xf numFmtId="0" fontId="1" fillId="3" borderId="1" xfId="0" applyFont="1" applyFill="1" applyBorder="1" applyAlignment="1">
      <alignment horizontal="right"/>
    </xf>
    <xf numFmtId="0" fontId="3" fillId="0" borderId="0" xfId="0" applyFont="1"/>
    <xf numFmtId="0" fontId="1" fillId="0" borderId="2" xfId="0" applyFont="1" applyBorder="1" applyAlignment="1">
      <alignment horizontal="right"/>
    </xf>
    <xf numFmtId="164" fontId="1" fillId="0" borderId="1" xfId="0" applyNumberFormat="1" applyFont="1" applyBorder="1" applyAlignment="1">
      <alignment horizontal="right"/>
    </xf>
    <xf numFmtId="1" fontId="1" fillId="0" borderId="1" xfId="0" applyNumberFormat="1" applyFont="1" applyBorder="1" applyAlignment="1">
      <alignment horizontal="right"/>
    </xf>
    <xf numFmtId="1" fontId="1" fillId="0" borderId="3" xfId="0" applyNumberFormat="1" applyFont="1" applyBorder="1" applyAlignment="1">
      <alignment horizontal="right"/>
    </xf>
    <xf numFmtId="0" fontId="1" fillId="0" borderId="4" xfId="0" applyFont="1" applyBorder="1" applyAlignment="1">
      <alignment horizontal="right"/>
    </xf>
    <xf numFmtId="1" fontId="3" fillId="0" borderId="0" xfId="0" applyNumberFormat="1" applyFont="1" applyAlignment="1">
      <alignment horizontal="right"/>
    </xf>
    <xf numFmtId="2" fontId="3" fillId="0" borderId="0" xfId="0" applyNumberFormat="1" applyFont="1" applyAlignment="1">
      <alignment horizontal="right"/>
    </xf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right" textRotation="90"/>
    </xf>
    <xf numFmtId="0" fontId="4" fillId="0" borderId="0" xfId="0" applyFont="1" applyAlignment="1">
      <alignment horizontal="left"/>
    </xf>
    <xf numFmtId="0" fontId="4" fillId="0" borderId="0" xfId="0" applyFont="1"/>
    <xf numFmtId="0" fontId="4" fillId="0" borderId="0" xfId="0" applyFont="1" applyAlignment="1">
      <alignment vertical="center" wrapText="1"/>
    </xf>
    <xf numFmtId="0" fontId="1" fillId="0" borderId="7" xfId="0" applyFont="1" applyBorder="1" applyAlignment="1">
      <alignment horizontal="right"/>
    </xf>
    <xf numFmtId="0" fontId="3" fillId="0" borderId="4" xfId="0" applyFont="1" applyBorder="1" applyAlignment="1">
      <alignment horizontal="right"/>
    </xf>
    <xf numFmtId="164" fontId="1" fillId="0" borderId="2" xfId="0" applyNumberFormat="1" applyFont="1" applyBorder="1" applyAlignment="1">
      <alignment horizontal="right"/>
    </xf>
    <xf numFmtId="1" fontId="1" fillId="0" borderId="2" xfId="0" applyNumberFormat="1" applyFont="1" applyBorder="1" applyAlignment="1">
      <alignment horizontal="right"/>
    </xf>
    <xf numFmtId="1" fontId="1" fillId="0" borderId="8" xfId="0" applyNumberFormat="1" applyFont="1" applyBorder="1" applyAlignment="1">
      <alignment horizontal="right"/>
    </xf>
    <xf numFmtId="0" fontId="6" fillId="0" borderId="1" xfId="0" applyFont="1" applyBorder="1" applyAlignment="1">
      <alignment horizontal="right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/>
    </xf>
    <xf numFmtId="0" fontId="6" fillId="0" borderId="1" xfId="0" applyFont="1" applyBorder="1"/>
    <xf numFmtId="0" fontId="7" fillId="0" borderId="1" xfId="0" applyFont="1" applyBorder="1"/>
    <xf numFmtId="164" fontId="1" fillId="0" borderId="1" xfId="0" applyNumberFormat="1" applyFont="1" applyBorder="1" applyAlignment="1">
      <alignment horizontal="right" textRotation="90"/>
    </xf>
    <xf numFmtId="0" fontId="1" fillId="3" borderId="4" xfId="0" applyFont="1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49" fontId="1" fillId="0" borderId="5" xfId="0" applyNumberFormat="1" applyFont="1" applyBorder="1" applyAlignment="1">
      <alignment vertical="center" wrapText="1" readingOrder="1"/>
    </xf>
    <xf numFmtId="0" fontId="2" fillId="2" borderId="0" xfId="0" applyFont="1" applyFill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Standard" xfId="0" builtinId="0"/>
  </cellStyles>
  <dxfs count="5"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Ränge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auswertung!$W$5:$W$57</c:f>
              <c:numCache>
                <c:formatCode>General</c:formatCode>
                <c:ptCount val="53"/>
                <c:pt idx="0">
                  <c:v>11</c:v>
                </c:pt>
                <c:pt idx="1">
                  <c:v>2</c:v>
                </c:pt>
                <c:pt idx="2">
                  <c:v>25</c:v>
                </c:pt>
                <c:pt idx="3">
                  <c:v>32</c:v>
                </c:pt>
                <c:pt idx="4">
                  <c:v>31</c:v>
                </c:pt>
                <c:pt idx="5">
                  <c:v>1</c:v>
                </c:pt>
                <c:pt idx="6">
                  <c:v>33</c:v>
                </c:pt>
                <c:pt idx="7">
                  <c:v>15</c:v>
                </c:pt>
                <c:pt idx="8">
                  <c:v>39</c:v>
                </c:pt>
                <c:pt idx="9">
                  <c:v>36</c:v>
                </c:pt>
                <c:pt idx="10">
                  <c:v>38</c:v>
                </c:pt>
                <c:pt idx="11">
                  <c:v>18</c:v>
                </c:pt>
                <c:pt idx="12">
                  <c:v>8</c:v>
                </c:pt>
                <c:pt idx="13">
                  <c:v>6</c:v>
                </c:pt>
                <c:pt idx="14">
                  <c:v>26</c:v>
                </c:pt>
                <c:pt idx="15">
                  <c:v>49</c:v>
                </c:pt>
                <c:pt idx="16">
                  <c:v>42</c:v>
                </c:pt>
                <c:pt idx="17">
                  <c:v>44</c:v>
                </c:pt>
                <c:pt idx="18">
                  <c:v>34</c:v>
                </c:pt>
                <c:pt idx="19">
                  <c:v>17</c:v>
                </c:pt>
                <c:pt idx="20">
                  <c:v>10</c:v>
                </c:pt>
                <c:pt idx="21">
                  <c:v>27</c:v>
                </c:pt>
                <c:pt idx="22">
                  <c:v>7</c:v>
                </c:pt>
                <c:pt idx="23">
                  <c:v>23</c:v>
                </c:pt>
                <c:pt idx="24">
                  <c:v>24</c:v>
                </c:pt>
                <c:pt idx="25">
                  <c:v>43</c:v>
                </c:pt>
                <c:pt idx="26">
                  <c:v>48</c:v>
                </c:pt>
                <c:pt idx="27">
                  <c:v>28</c:v>
                </c:pt>
                <c:pt idx="28">
                  <c:v>45</c:v>
                </c:pt>
                <c:pt idx="29">
                  <c:v>51</c:v>
                </c:pt>
                <c:pt idx="30">
                  <c:v>35</c:v>
                </c:pt>
                <c:pt idx="31">
                  <c:v>5</c:v>
                </c:pt>
                <c:pt idx="32">
                  <c:v>13</c:v>
                </c:pt>
                <c:pt idx="33">
                  <c:v>3</c:v>
                </c:pt>
                <c:pt idx="34">
                  <c:v>50</c:v>
                </c:pt>
                <c:pt idx="35">
                  <c:v>40</c:v>
                </c:pt>
                <c:pt idx="36">
                  <c:v>29</c:v>
                </c:pt>
                <c:pt idx="37">
                  <c:v>21</c:v>
                </c:pt>
                <c:pt idx="38">
                  <c:v>14</c:v>
                </c:pt>
                <c:pt idx="39">
                  <c:v>20</c:v>
                </c:pt>
                <c:pt idx="40">
                  <c:v>4</c:v>
                </c:pt>
                <c:pt idx="41">
                  <c:v>22</c:v>
                </c:pt>
                <c:pt idx="42">
                  <c:v>37</c:v>
                </c:pt>
                <c:pt idx="43">
                  <c:v>30</c:v>
                </c:pt>
                <c:pt idx="44">
                  <c:v>47</c:v>
                </c:pt>
                <c:pt idx="45">
                  <c:v>41</c:v>
                </c:pt>
                <c:pt idx="46">
                  <c:v>16</c:v>
                </c:pt>
                <c:pt idx="47">
                  <c:v>9</c:v>
                </c:pt>
                <c:pt idx="48">
                  <c:v>12</c:v>
                </c:pt>
                <c:pt idx="49">
                  <c:v>46</c:v>
                </c:pt>
                <c:pt idx="50">
                  <c:v>19</c:v>
                </c:pt>
              </c:numCache>
            </c:numRef>
          </c:xVal>
          <c:yVal>
            <c:numRef>
              <c:f>auswertung!$X$5:$X$57</c:f>
              <c:numCache>
                <c:formatCode>General</c:formatCode>
                <c:ptCount val="53"/>
                <c:pt idx="0">
                  <c:v>12</c:v>
                </c:pt>
                <c:pt idx="1">
                  <c:v>3</c:v>
                </c:pt>
                <c:pt idx="2">
                  <c:v>18</c:v>
                </c:pt>
                <c:pt idx="3">
                  <c:v>31</c:v>
                </c:pt>
                <c:pt idx="4">
                  <c:v>30</c:v>
                </c:pt>
                <c:pt idx="5">
                  <c:v>1</c:v>
                </c:pt>
                <c:pt idx="6">
                  <c:v>31</c:v>
                </c:pt>
                <c:pt idx="7">
                  <c:v>14</c:v>
                </c:pt>
                <c:pt idx="8">
                  <c:v>40</c:v>
                </c:pt>
                <c:pt idx="9">
                  <c:v>34</c:v>
                </c:pt>
                <c:pt idx="10">
                  <c:v>37</c:v>
                </c:pt>
                <c:pt idx="11">
                  <c:v>18</c:v>
                </c:pt>
                <c:pt idx="12">
                  <c:v>9</c:v>
                </c:pt>
                <c:pt idx="13">
                  <c:v>2</c:v>
                </c:pt>
                <c:pt idx="14">
                  <c:v>25</c:v>
                </c:pt>
                <c:pt idx="15">
                  <c:v>49</c:v>
                </c:pt>
                <c:pt idx="16">
                  <c:v>37</c:v>
                </c:pt>
                <c:pt idx="17">
                  <c:v>42</c:v>
                </c:pt>
                <c:pt idx="18">
                  <c:v>35</c:v>
                </c:pt>
                <c:pt idx="19">
                  <c:v>17</c:v>
                </c:pt>
                <c:pt idx="20">
                  <c:v>6</c:v>
                </c:pt>
                <c:pt idx="21">
                  <c:v>18</c:v>
                </c:pt>
                <c:pt idx="22">
                  <c:v>7</c:v>
                </c:pt>
                <c:pt idx="23">
                  <c:v>18</c:v>
                </c:pt>
                <c:pt idx="24">
                  <c:v>25</c:v>
                </c:pt>
                <c:pt idx="25">
                  <c:v>45</c:v>
                </c:pt>
                <c:pt idx="26">
                  <c:v>48</c:v>
                </c:pt>
                <c:pt idx="27">
                  <c:v>25</c:v>
                </c:pt>
                <c:pt idx="28">
                  <c:v>44</c:v>
                </c:pt>
                <c:pt idx="29">
                  <c:v>51</c:v>
                </c:pt>
                <c:pt idx="30">
                  <c:v>36</c:v>
                </c:pt>
                <c:pt idx="31">
                  <c:v>3</c:v>
                </c:pt>
                <c:pt idx="32">
                  <c:v>11</c:v>
                </c:pt>
                <c:pt idx="33">
                  <c:v>3</c:v>
                </c:pt>
                <c:pt idx="34">
                  <c:v>49</c:v>
                </c:pt>
                <c:pt idx="35">
                  <c:v>40</c:v>
                </c:pt>
                <c:pt idx="36">
                  <c:v>29</c:v>
                </c:pt>
                <c:pt idx="37">
                  <c:v>18</c:v>
                </c:pt>
                <c:pt idx="38">
                  <c:v>14</c:v>
                </c:pt>
                <c:pt idx="39">
                  <c:v>18</c:v>
                </c:pt>
                <c:pt idx="40">
                  <c:v>7</c:v>
                </c:pt>
                <c:pt idx="41">
                  <c:v>25</c:v>
                </c:pt>
                <c:pt idx="42">
                  <c:v>39</c:v>
                </c:pt>
                <c:pt idx="43">
                  <c:v>31</c:v>
                </c:pt>
                <c:pt idx="44">
                  <c:v>46</c:v>
                </c:pt>
                <c:pt idx="45">
                  <c:v>42</c:v>
                </c:pt>
                <c:pt idx="46">
                  <c:v>13</c:v>
                </c:pt>
                <c:pt idx="47">
                  <c:v>9</c:v>
                </c:pt>
                <c:pt idx="48">
                  <c:v>14</c:v>
                </c:pt>
                <c:pt idx="49">
                  <c:v>46</c:v>
                </c:pt>
                <c:pt idx="50">
                  <c:v>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F3C-469B-931A-A0125421A0AD}"/>
            </c:ext>
          </c:extLst>
        </c:ser>
        <c:ser>
          <c:idx val="1"/>
          <c:order val="1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auswertung!$W$5:$W$57</c:f>
              <c:numCache>
                <c:formatCode>General</c:formatCode>
                <c:ptCount val="53"/>
                <c:pt idx="0">
                  <c:v>11</c:v>
                </c:pt>
                <c:pt idx="1">
                  <c:v>2</c:v>
                </c:pt>
                <c:pt idx="2">
                  <c:v>25</c:v>
                </c:pt>
                <c:pt idx="3">
                  <c:v>32</c:v>
                </c:pt>
                <c:pt idx="4">
                  <c:v>31</c:v>
                </c:pt>
                <c:pt idx="5">
                  <c:v>1</c:v>
                </c:pt>
                <c:pt idx="6">
                  <c:v>33</c:v>
                </c:pt>
                <c:pt idx="7">
                  <c:v>15</c:v>
                </c:pt>
                <c:pt idx="8">
                  <c:v>39</c:v>
                </c:pt>
                <c:pt idx="9">
                  <c:v>36</c:v>
                </c:pt>
                <c:pt idx="10">
                  <c:v>38</c:v>
                </c:pt>
                <c:pt idx="11">
                  <c:v>18</c:v>
                </c:pt>
                <c:pt idx="12">
                  <c:v>8</c:v>
                </c:pt>
                <c:pt idx="13">
                  <c:v>6</c:v>
                </c:pt>
                <c:pt idx="14">
                  <c:v>26</c:v>
                </c:pt>
                <c:pt idx="15">
                  <c:v>49</c:v>
                </c:pt>
                <c:pt idx="16">
                  <c:v>42</c:v>
                </c:pt>
                <c:pt idx="17">
                  <c:v>44</c:v>
                </c:pt>
                <c:pt idx="18">
                  <c:v>34</c:v>
                </c:pt>
                <c:pt idx="19">
                  <c:v>17</c:v>
                </c:pt>
                <c:pt idx="20">
                  <c:v>10</c:v>
                </c:pt>
                <c:pt idx="21">
                  <c:v>27</c:v>
                </c:pt>
                <c:pt idx="22">
                  <c:v>7</c:v>
                </c:pt>
                <c:pt idx="23">
                  <c:v>23</c:v>
                </c:pt>
                <c:pt idx="24">
                  <c:v>24</c:v>
                </c:pt>
                <c:pt idx="25">
                  <c:v>43</c:v>
                </c:pt>
                <c:pt idx="26">
                  <c:v>48</c:v>
                </c:pt>
                <c:pt idx="27">
                  <c:v>28</c:v>
                </c:pt>
                <c:pt idx="28">
                  <c:v>45</c:v>
                </c:pt>
                <c:pt idx="29">
                  <c:v>51</c:v>
                </c:pt>
                <c:pt idx="30">
                  <c:v>35</c:v>
                </c:pt>
                <c:pt idx="31">
                  <c:v>5</c:v>
                </c:pt>
                <c:pt idx="32">
                  <c:v>13</c:v>
                </c:pt>
                <c:pt idx="33">
                  <c:v>3</c:v>
                </c:pt>
                <c:pt idx="34">
                  <c:v>50</c:v>
                </c:pt>
                <c:pt idx="35">
                  <c:v>40</c:v>
                </c:pt>
                <c:pt idx="36">
                  <c:v>29</c:v>
                </c:pt>
                <c:pt idx="37">
                  <c:v>21</c:v>
                </c:pt>
                <c:pt idx="38">
                  <c:v>14</c:v>
                </c:pt>
                <c:pt idx="39">
                  <c:v>20</c:v>
                </c:pt>
                <c:pt idx="40">
                  <c:v>4</c:v>
                </c:pt>
                <c:pt idx="41">
                  <c:v>22</c:v>
                </c:pt>
                <c:pt idx="42">
                  <c:v>37</c:v>
                </c:pt>
                <c:pt idx="43">
                  <c:v>30</c:v>
                </c:pt>
                <c:pt idx="44">
                  <c:v>47</c:v>
                </c:pt>
                <c:pt idx="45">
                  <c:v>41</c:v>
                </c:pt>
                <c:pt idx="46">
                  <c:v>16</c:v>
                </c:pt>
                <c:pt idx="47">
                  <c:v>9</c:v>
                </c:pt>
                <c:pt idx="48">
                  <c:v>12</c:v>
                </c:pt>
                <c:pt idx="49">
                  <c:v>46</c:v>
                </c:pt>
                <c:pt idx="50">
                  <c:v>19</c:v>
                </c:pt>
              </c:numCache>
            </c:numRef>
          </c:xVal>
          <c:yVal>
            <c:numRef>
              <c:f>auswertung!$Y$5:$Y$57</c:f>
              <c:numCache>
                <c:formatCode>General</c:formatCode>
                <c:ptCount val="53"/>
                <c:pt idx="0">
                  <c:v>11</c:v>
                </c:pt>
                <c:pt idx="1">
                  <c:v>2</c:v>
                </c:pt>
                <c:pt idx="2">
                  <c:v>18</c:v>
                </c:pt>
                <c:pt idx="3">
                  <c:v>27</c:v>
                </c:pt>
                <c:pt idx="4">
                  <c:v>27</c:v>
                </c:pt>
                <c:pt idx="5">
                  <c:v>1</c:v>
                </c:pt>
                <c:pt idx="6">
                  <c:v>33</c:v>
                </c:pt>
                <c:pt idx="7">
                  <c:v>18</c:v>
                </c:pt>
                <c:pt idx="8">
                  <c:v>27</c:v>
                </c:pt>
                <c:pt idx="9">
                  <c:v>37</c:v>
                </c:pt>
                <c:pt idx="10">
                  <c:v>33</c:v>
                </c:pt>
                <c:pt idx="11">
                  <c:v>15</c:v>
                </c:pt>
                <c:pt idx="12">
                  <c:v>7</c:v>
                </c:pt>
                <c:pt idx="13">
                  <c:v>8</c:v>
                </c:pt>
                <c:pt idx="14">
                  <c:v>24</c:v>
                </c:pt>
                <c:pt idx="15">
                  <c:v>44</c:v>
                </c:pt>
                <c:pt idx="16">
                  <c:v>44</c:v>
                </c:pt>
                <c:pt idx="17">
                  <c:v>48</c:v>
                </c:pt>
                <c:pt idx="18">
                  <c:v>40</c:v>
                </c:pt>
                <c:pt idx="19">
                  <c:v>18</c:v>
                </c:pt>
                <c:pt idx="20">
                  <c:v>13</c:v>
                </c:pt>
                <c:pt idx="21">
                  <c:v>33</c:v>
                </c:pt>
                <c:pt idx="22">
                  <c:v>5</c:v>
                </c:pt>
                <c:pt idx="23">
                  <c:v>27</c:v>
                </c:pt>
                <c:pt idx="24">
                  <c:v>24</c:v>
                </c:pt>
                <c:pt idx="25">
                  <c:v>42</c:v>
                </c:pt>
                <c:pt idx="26">
                  <c:v>49</c:v>
                </c:pt>
                <c:pt idx="27">
                  <c:v>36</c:v>
                </c:pt>
                <c:pt idx="28">
                  <c:v>44</c:v>
                </c:pt>
                <c:pt idx="29">
                  <c:v>51</c:v>
                </c:pt>
                <c:pt idx="30">
                  <c:v>27</c:v>
                </c:pt>
                <c:pt idx="31">
                  <c:v>5</c:v>
                </c:pt>
                <c:pt idx="32">
                  <c:v>11</c:v>
                </c:pt>
                <c:pt idx="33">
                  <c:v>3</c:v>
                </c:pt>
                <c:pt idx="34">
                  <c:v>50</c:v>
                </c:pt>
                <c:pt idx="35">
                  <c:v>40</c:v>
                </c:pt>
                <c:pt idx="36">
                  <c:v>27</c:v>
                </c:pt>
                <c:pt idx="37">
                  <c:v>18</c:v>
                </c:pt>
                <c:pt idx="38">
                  <c:v>15</c:v>
                </c:pt>
                <c:pt idx="39">
                  <c:v>18</c:v>
                </c:pt>
                <c:pt idx="40">
                  <c:v>3</c:v>
                </c:pt>
                <c:pt idx="41">
                  <c:v>18</c:v>
                </c:pt>
                <c:pt idx="42">
                  <c:v>37</c:v>
                </c:pt>
                <c:pt idx="43">
                  <c:v>24</c:v>
                </c:pt>
                <c:pt idx="44">
                  <c:v>42</c:v>
                </c:pt>
                <c:pt idx="45">
                  <c:v>37</c:v>
                </c:pt>
                <c:pt idx="46">
                  <c:v>15</c:v>
                </c:pt>
                <c:pt idx="47">
                  <c:v>8</c:v>
                </c:pt>
                <c:pt idx="48">
                  <c:v>8</c:v>
                </c:pt>
                <c:pt idx="49">
                  <c:v>44</c:v>
                </c:pt>
                <c:pt idx="50">
                  <c:v>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F3C-469B-931A-A0125421A0AD}"/>
            </c:ext>
          </c:extLst>
        </c:ser>
        <c:ser>
          <c:idx val="2"/>
          <c:order val="2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auswertung!$W$5:$W$57</c:f>
              <c:numCache>
                <c:formatCode>General</c:formatCode>
                <c:ptCount val="53"/>
                <c:pt idx="0">
                  <c:v>11</c:v>
                </c:pt>
                <c:pt idx="1">
                  <c:v>2</c:v>
                </c:pt>
                <c:pt idx="2">
                  <c:v>25</c:v>
                </c:pt>
                <c:pt idx="3">
                  <c:v>32</c:v>
                </c:pt>
                <c:pt idx="4">
                  <c:v>31</c:v>
                </c:pt>
                <c:pt idx="5">
                  <c:v>1</c:v>
                </c:pt>
                <c:pt idx="6">
                  <c:v>33</c:v>
                </c:pt>
                <c:pt idx="7">
                  <c:v>15</c:v>
                </c:pt>
                <c:pt idx="8">
                  <c:v>39</c:v>
                </c:pt>
                <c:pt idx="9">
                  <c:v>36</c:v>
                </c:pt>
                <c:pt idx="10">
                  <c:v>38</c:v>
                </c:pt>
                <c:pt idx="11">
                  <c:v>18</c:v>
                </c:pt>
                <c:pt idx="12">
                  <c:v>8</c:v>
                </c:pt>
                <c:pt idx="13">
                  <c:v>6</c:v>
                </c:pt>
                <c:pt idx="14">
                  <c:v>26</c:v>
                </c:pt>
                <c:pt idx="15">
                  <c:v>49</c:v>
                </c:pt>
                <c:pt idx="16">
                  <c:v>42</c:v>
                </c:pt>
                <c:pt idx="17">
                  <c:v>44</c:v>
                </c:pt>
                <c:pt idx="18">
                  <c:v>34</c:v>
                </c:pt>
                <c:pt idx="19">
                  <c:v>17</c:v>
                </c:pt>
                <c:pt idx="20">
                  <c:v>10</c:v>
                </c:pt>
                <c:pt idx="21">
                  <c:v>27</c:v>
                </c:pt>
                <c:pt idx="22">
                  <c:v>7</c:v>
                </c:pt>
                <c:pt idx="23">
                  <c:v>23</c:v>
                </c:pt>
                <c:pt idx="24">
                  <c:v>24</c:v>
                </c:pt>
                <c:pt idx="25">
                  <c:v>43</c:v>
                </c:pt>
                <c:pt idx="26">
                  <c:v>48</c:v>
                </c:pt>
                <c:pt idx="27">
                  <c:v>28</c:v>
                </c:pt>
                <c:pt idx="28">
                  <c:v>45</c:v>
                </c:pt>
                <c:pt idx="29">
                  <c:v>51</c:v>
                </c:pt>
                <c:pt idx="30">
                  <c:v>35</c:v>
                </c:pt>
                <c:pt idx="31">
                  <c:v>5</c:v>
                </c:pt>
                <c:pt idx="32">
                  <c:v>13</c:v>
                </c:pt>
                <c:pt idx="33">
                  <c:v>3</c:v>
                </c:pt>
                <c:pt idx="34">
                  <c:v>50</c:v>
                </c:pt>
                <c:pt idx="35">
                  <c:v>40</c:v>
                </c:pt>
                <c:pt idx="36">
                  <c:v>29</c:v>
                </c:pt>
                <c:pt idx="37">
                  <c:v>21</c:v>
                </c:pt>
                <c:pt idx="38">
                  <c:v>14</c:v>
                </c:pt>
                <c:pt idx="39">
                  <c:v>20</c:v>
                </c:pt>
                <c:pt idx="40">
                  <c:v>4</c:v>
                </c:pt>
                <c:pt idx="41">
                  <c:v>22</c:v>
                </c:pt>
                <c:pt idx="42">
                  <c:v>37</c:v>
                </c:pt>
                <c:pt idx="43">
                  <c:v>30</c:v>
                </c:pt>
                <c:pt idx="44">
                  <c:v>47</c:v>
                </c:pt>
                <c:pt idx="45">
                  <c:v>41</c:v>
                </c:pt>
                <c:pt idx="46">
                  <c:v>16</c:v>
                </c:pt>
                <c:pt idx="47">
                  <c:v>9</c:v>
                </c:pt>
                <c:pt idx="48">
                  <c:v>12</c:v>
                </c:pt>
                <c:pt idx="49">
                  <c:v>46</c:v>
                </c:pt>
                <c:pt idx="50">
                  <c:v>19</c:v>
                </c:pt>
              </c:numCache>
            </c:numRef>
          </c:xVal>
          <c:yVal>
            <c:numRef>
              <c:f>auswertung!$Z$5:$Z$57</c:f>
              <c:numCache>
                <c:formatCode>General</c:formatCode>
                <c:ptCount val="53"/>
                <c:pt idx="0">
                  <c:v>10</c:v>
                </c:pt>
                <c:pt idx="1">
                  <c:v>2</c:v>
                </c:pt>
                <c:pt idx="2">
                  <c:v>27</c:v>
                </c:pt>
                <c:pt idx="3">
                  <c:v>32</c:v>
                </c:pt>
                <c:pt idx="4">
                  <c:v>27</c:v>
                </c:pt>
                <c:pt idx="5">
                  <c:v>1</c:v>
                </c:pt>
                <c:pt idx="6">
                  <c:v>32</c:v>
                </c:pt>
                <c:pt idx="7">
                  <c:v>13</c:v>
                </c:pt>
                <c:pt idx="8">
                  <c:v>34</c:v>
                </c:pt>
                <c:pt idx="9">
                  <c:v>40</c:v>
                </c:pt>
                <c:pt idx="10">
                  <c:v>37</c:v>
                </c:pt>
                <c:pt idx="11">
                  <c:v>16</c:v>
                </c:pt>
                <c:pt idx="12">
                  <c:v>7</c:v>
                </c:pt>
                <c:pt idx="13">
                  <c:v>8</c:v>
                </c:pt>
                <c:pt idx="14">
                  <c:v>27</c:v>
                </c:pt>
                <c:pt idx="15">
                  <c:v>48</c:v>
                </c:pt>
                <c:pt idx="16">
                  <c:v>45</c:v>
                </c:pt>
                <c:pt idx="17">
                  <c:v>45</c:v>
                </c:pt>
                <c:pt idx="18">
                  <c:v>36</c:v>
                </c:pt>
                <c:pt idx="19">
                  <c:v>17</c:v>
                </c:pt>
                <c:pt idx="20">
                  <c:v>12</c:v>
                </c:pt>
                <c:pt idx="21">
                  <c:v>27</c:v>
                </c:pt>
                <c:pt idx="22">
                  <c:v>5</c:v>
                </c:pt>
                <c:pt idx="23">
                  <c:v>22</c:v>
                </c:pt>
                <c:pt idx="24">
                  <c:v>25</c:v>
                </c:pt>
                <c:pt idx="25">
                  <c:v>42</c:v>
                </c:pt>
                <c:pt idx="26">
                  <c:v>49</c:v>
                </c:pt>
                <c:pt idx="27">
                  <c:v>25</c:v>
                </c:pt>
                <c:pt idx="28">
                  <c:v>47</c:v>
                </c:pt>
                <c:pt idx="29">
                  <c:v>51</c:v>
                </c:pt>
                <c:pt idx="30">
                  <c:v>34</c:v>
                </c:pt>
                <c:pt idx="31">
                  <c:v>6</c:v>
                </c:pt>
                <c:pt idx="32">
                  <c:v>13</c:v>
                </c:pt>
                <c:pt idx="33">
                  <c:v>2</c:v>
                </c:pt>
                <c:pt idx="34">
                  <c:v>50</c:v>
                </c:pt>
                <c:pt idx="35">
                  <c:v>41</c:v>
                </c:pt>
                <c:pt idx="36">
                  <c:v>27</c:v>
                </c:pt>
                <c:pt idx="37">
                  <c:v>17</c:v>
                </c:pt>
                <c:pt idx="38">
                  <c:v>13</c:v>
                </c:pt>
                <c:pt idx="39">
                  <c:v>17</c:v>
                </c:pt>
                <c:pt idx="40">
                  <c:v>4</c:v>
                </c:pt>
                <c:pt idx="41">
                  <c:v>22</c:v>
                </c:pt>
                <c:pt idx="42">
                  <c:v>37</c:v>
                </c:pt>
                <c:pt idx="43">
                  <c:v>22</c:v>
                </c:pt>
                <c:pt idx="44">
                  <c:v>43</c:v>
                </c:pt>
                <c:pt idx="45">
                  <c:v>39</c:v>
                </c:pt>
                <c:pt idx="46">
                  <c:v>17</c:v>
                </c:pt>
                <c:pt idx="47">
                  <c:v>10</c:v>
                </c:pt>
                <c:pt idx="48">
                  <c:v>9</c:v>
                </c:pt>
                <c:pt idx="49">
                  <c:v>43</c:v>
                </c:pt>
                <c:pt idx="50">
                  <c:v>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F3C-469B-931A-A0125421A0AD}"/>
            </c:ext>
          </c:extLst>
        </c:ser>
        <c:ser>
          <c:idx val="3"/>
          <c:order val="3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auswertung!$W$5:$W$57</c:f>
              <c:numCache>
                <c:formatCode>General</c:formatCode>
                <c:ptCount val="53"/>
                <c:pt idx="0">
                  <c:v>11</c:v>
                </c:pt>
                <c:pt idx="1">
                  <c:v>2</c:v>
                </c:pt>
                <c:pt idx="2">
                  <c:v>25</c:v>
                </c:pt>
                <c:pt idx="3">
                  <c:v>32</c:v>
                </c:pt>
                <c:pt idx="4">
                  <c:v>31</c:v>
                </c:pt>
                <c:pt idx="5">
                  <c:v>1</c:v>
                </c:pt>
                <c:pt idx="6">
                  <c:v>33</c:v>
                </c:pt>
                <c:pt idx="7">
                  <c:v>15</c:v>
                </c:pt>
                <c:pt idx="8">
                  <c:v>39</c:v>
                </c:pt>
                <c:pt idx="9">
                  <c:v>36</c:v>
                </c:pt>
                <c:pt idx="10">
                  <c:v>38</c:v>
                </c:pt>
                <c:pt idx="11">
                  <c:v>18</c:v>
                </c:pt>
                <c:pt idx="12">
                  <c:v>8</c:v>
                </c:pt>
                <c:pt idx="13">
                  <c:v>6</c:v>
                </c:pt>
                <c:pt idx="14">
                  <c:v>26</c:v>
                </c:pt>
                <c:pt idx="15">
                  <c:v>49</c:v>
                </c:pt>
                <c:pt idx="16">
                  <c:v>42</c:v>
                </c:pt>
                <c:pt idx="17">
                  <c:v>44</c:v>
                </c:pt>
                <c:pt idx="18">
                  <c:v>34</c:v>
                </c:pt>
                <c:pt idx="19">
                  <c:v>17</c:v>
                </c:pt>
                <c:pt idx="20">
                  <c:v>10</c:v>
                </c:pt>
                <c:pt idx="21">
                  <c:v>27</c:v>
                </c:pt>
                <c:pt idx="22">
                  <c:v>7</c:v>
                </c:pt>
                <c:pt idx="23">
                  <c:v>23</c:v>
                </c:pt>
                <c:pt idx="24">
                  <c:v>24</c:v>
                </c:pt>
                <c:pt idx="25">
                  <c:v>43</c:v>
                </c:pt>
                <c:pt idx="26">
                  <c:v>48</c:v>
                </c:pt>
                <c:pt idx="27">
                  <c:v>28</c:v>
                </c:pt>
                <c:pt idx="28">
                  <c:v>45</c:v>
                </c:pt>
                <c:pt idx="29">
                  <c:v>51</c:v>
                </c:pt>
                <c:pt idx="30">
                  <c:v>35</c:v>
                </c:pt>
                <c:pt idx="31">
                  <c:v>5</c:v>
                </c:pt>
                <c:pt idx="32">
                  <c:v>13</c:v>
                </c:pt>
                <c:pt idx="33">
                  <c:v>3</c:v>
                </c:pt>
                <c:pt idx="34">
                  <c:v>50</c:v>
                </c:pt>
                <c:pt idx="35">
                  <c:v>40</c:v>
                </c:pt>
                <c:pt idx="36">
                  <c:v>29</c:v>
                </c:pt>
                <c:pt idx="37">
                  <c:v>21</c:v>
                </c:pt>
                <c:pt idx="38">
                  <c:v>14</c:v>
                </c:pt>
                <c:pt idx="39">
                  <c:v>20</c:v>
                </c:pt>
                <c:pt idx="40">
                  <c:v>4</c:v>
                </c:pt>
                <c:pt idx="41">
                  <c:v>22</c:v>
                </c:pt>
                <c:pt idx="42">
                  <c:v>37</c:v>
                </c:pt>
                <c:pt idx="43">
                  <c:v>30</c:v>
                </c:pt>
                <c:pt idx="44">
                  <c:v>47</c:v>
                </c:pt>
                <c:pt idx="45">
                  <c:v>41</c:v>
                </c:pt>
                <c:pt idx="46">
                  <c:v>16</c:v>
                </c:pt>
                <c:pt idx="47">
                  <c:v>9</c:v>
                </c:pt>
                <c:pt idx="48">
                  <c:v>12</c:v>
                </c:pt>
                <c:pt idx="49">
                  <c:v>46</c:v>
                </c:pt>
                <c:pt idx="50">
                  <c:v>19</c:v>
                </c:pt>
              </c:numCache>
            </c:numRef>
          </c:xVal>
          <c:yVal>
            <c:numRef>
              <c:f>auswertung!$AA$5:$AA$57</c:f>
              <c:numCache>
                <c:formatCode>General</c:formatCode>
                <c:ptCount val="53"/>
                <c:pt idx="0">
                  <c:v>11</c:v>
                </c:pt>
                <c:pt idx="1">
                  <c:v>1</c:v>
                </c:pt>
                <c:pt idx="2">
                  <c:v>22</c:v>
                </c:pt>
                <c:pt idx="3">
                  <c:v>22</c:v>
                </c:pt>
                <c:pt idx="4">
                  <c:v>22</c:v>
                </c:pt>
                <c:pt idx="5">
                  <c:v>1</c:v>
                </c:pt>
                <c:pt idx="6">
                  <c:v>22</c:v>
                </c:pt>
                <c:pt idx="7">
                  <c:v>11</c:v>
                </c:pt>
                <c:pt idx="8">
                  <c:v>41</c:v>
                </c:pt>
                <c:pt idx="9">
                  <c:v>22</c:v>
                </c:pt>
                <c:pt idx="10">
                  <c:v>41</c:v>
                </c:pt>
                <c:pt idx="11">
                  <c:v>11</c:v>
                </c:pt>
                <c:pt idx="12">
                  <c:v>1</c:v>
                </c:pt>
                <c:pt idx="13">
                  <c:v>1</c:v>
                </c:pt>
                <c:pt idx="14">
                  <c:v>22</c:v>
                </c:pt>
                <c:pt idx="15">
                  <c:v>51</c:v>
                </c:pt>
                <c:pt idx="16">
                  <c:v>35</c:v>
                </c:pt>
                <c:pt idx="17">
                  <c:v>35</c:v>
                </c:pt>
                <c:pt idx="18">
                  <c:v>22</c:v>
                </c:pt>
                <c:pt idx="19">
                  <c:v>11</c:v>
                </c:pt>
                <c:pt idx="20">
                  <c:v>11</c:v>
                </c:pt>
                <c:pt idx="21">
                  <c:v>22</c:v>
                </c:pt>
                <c:pt idx="22">
                  <c:v>1</c:v>
                </c:pt>
                <c:pt idx="23">
                  <c:v>11</c:v>
                </c:pt>
                <c:pt idx="24">
                  <c:v>22</c:v>
                </c:pt>
                <c:pt idx="25">
                  <c:v>41</c:v>
                </c:pt>
                <c:pt idx="26">
                  <c:v>41</c:v>
                </c:pt>
                <c:pt idx="27">
                  <c:v>11</c:v>
                </c:pt>
                <c:pt idx="28">
                  <c:v>41</c:v>
                </c:pt>
                <c:pt idx="29">
                  <c:v>48</c:v>
                </c:pt>
                <c:pt idx="30">
                  <c:v>35</c:v>
                </c:pt>
                <c:pt idx="31">
                  <c:v>1</c:v>
                </c:pt>
                <c:pt idx="32">
                  <c:v>11</c:v>
                </c:pt>
                <c:pt idx="33">
                  <c:v>1</c:v>
                </c:pt>
                <c:pt idx="34">
                  <c:v>48</c:v>
                </c:pt>
                <c:pt idx="35">
                  <c:v>35</c:v>
                </c:pt>
                <c:pt idx="36">
                  <c:v>35</c:v>
                </c:pt>
                <c:pt idx="37">
                  <c:v>11</c:v>
                </c:pt>
                <c:pt idx="38">
                  <c:v>11</c:v>
                </c:pt>
                <c:pt idx="39">
                  <c:v>11</c:v>
                </c:pt>
                <c:pt idx="40">
                  <c:v>1</c:v>
                </c:pt>
                <c:pt idx="41">
                  <c:v>22</c:v>
                </c:pt>
                <c:pt idx="42">
                  <c:v>35</c:v>
                </c:pt>
                <c:pt idx="43">
                  <c:v>22</c:v>
                </c:pt>
                <c:pt idx="44">
                  <c:v>41</c:v>
                </c:pt>
                <c:pt idx="45">
                  <c:v>41</c:v>
                </c:pt>
                <c:pt idx="46">
                  <c:v>22</c:v>
                </c:pt>
                <c:pt idx="47">
                  <c:v>1</c:v>
                </c:pt>
                <c:pt idx="48">
                  <c:v>1</c:v>
                </c:pt>
                <c:pt idx="49">
                  <c:v>48</c:v>
                </c:pt>
                <c:pt idx="50">
                  <c:v>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F3C-469B-931A-A0125421A0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9100240"/>
        <c:axId val="259101200"/>
      </c:scatterChart>
      <c:valAx>
        <c:axId val="2591002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9101200"/>
        <c:crosses val="autoZero"/>
        <c:crossBetween val="midCat"/>
      </c:valAx>
      <c:valAx>
        <c:axId val="259101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91002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Bleistiftrollen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1715953906687444"/>
                  <c:y val="-0.12556048675733716"/>
                </c:manualLayout>
              </c:layout>
              <c:numFmt formatCode="General" sourceLinked="0"/>
              <c:spPr>
                <a:solidFill>
                  <a:schemeClr val="bg1">
                    <a:lumMod val="95000"/>
                  </a:schemeClr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auswertung!$V$5:$V$55</c:f>
              <c:numCache>
                <c:formatCode>General</c:formatCode>
                <c:ptCount val="51"/>
                <c:pt idx="0">
                  <c:v>2</c:v>
                </c:pt>
                <c:pt idx="1">
                  <c:v>1</c:v>
                </c:pt>
                <c:pt idx="2">
                  <c:v>4</c:v>
                </c:pt>
                <c:pt idx="3">
                  <c:v>4</c:v>
                </c:pt>
                <c:pt idx="4">
                  <c:v>3</c:v>
                </c:pt>
                <c:pt idx="5">
                  <c:v>1</c:v>
                </c:pt>
                <c:pt idx="6">
                  <c:v>3</c:v>
                </c:pt>
                <c:pt idx="7">
                  <c:v>2</c:v>
                </c:pt>
                <c:pt idx="8">
                  <c:v>4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1</c:v>
                </c:pt>
                <c:pt idx="13">
                  <c:v>1</c:v>
                </c:pt>
                <c:pt idx="14">
                  <c:v>3</c:v>
                </c:pt>
                <c:pt idx="15">
                  <c:v>4</c:v>
                </c:pt>
                <c:pt idx="16">
                  <c:v>4</c:v>
                </c:pt>
                <c:pt idx="17">
                  <c:v>3</c:v>
                </c:pt>
                <c:pt idx="18">
                  <c:v>3</c:v>
                </c:pt>
                <c:pt idx="19">
                  <c:v>2</c:v>
                </c:pt>
                <c:pt idx="20">
                  <c:v>2</c:v>
                </c:pt>
                <c:pt idx="21">
                  <c:v>3</c:v>
                </c:pt>
                <c:pt idx="22">
                  <c:v>1</c:v>
                </c:pt>
                <c:pt idx="23">
                  <c:v>2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3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4</c:v>
                </c:pt>
                <c:pt idx="35">
                  <c:v>4</c:v>
                </c:pt>
                <c:pt idx="36">
                  <c:v>2</c:v>
                </c:pt>
                <c:pt idx="37">
                  <c:v>2</c:v>
                </c:pt>
                <c:pt idx="38">
                  <c:v>3</c:v>
                </c:pt>
                <c:pt idx="39">
                  <c:v>2</c:v>
                </c:pt>
                <c:pt idx="40">
                  <c:v>2</c:v>
                </c:pt>
                <c:pt idx="41">
                  <c:v>3</c:v>
                </c:pt>
                <c:pt idx="42">
                  <c:v>3</c:v>
                </c:pt>
                <c:pt idx="43">
                  <c:v>2</c:v>
                </c:pt>
                <c:pt idx="44">
                  <c:v>4</c:v>
                </c:pt>
                <c:pt idx="45">
                  <c:v>4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4</c:v>
                </c:pt>
                <c:pt idx="50">
                  <c:v>3</c:v>
                </c:pt>
              </c:numCache>
            </c:numRef>
          </c:xVal>
          <c:yVal>
            <c:numRef>
              <c:f>auswertung!$W$5:$W$55</c:f>
              <c:numCache>
                <c:formatCode>General</c:formatCode>
                <c:ptCount val="51"/>
                <c:pt idx="0">
                  <c:v>11</c:v>
                </c:pt>
                <c:pt idx="1">
                  <c:v>2</c:v>
                </c:pt>
                <c:pt idx="2">
                  <c:v>25</c:v>
                </c:pt>
                <c:pt idx="3">
                  <c:v>32</c:v>
                </c:pt>
                <c:pt idx="4">
                  <c:v>31</c:v>
                </c:pt>
                <c:pt idx="5">
                  <c:v>1</c:v>
                </c:pt>
                <c:pt idx="6">
                  <c:v>33</c:v>
                </c:pt>
                <c:pt idx="7">
                  <c:v>15</c:v>
                </c:pt>
                <c:pt idx="8">
                  <c:v>39</c:v>
                </c:pt>
                <c:pt idx="9">
                  <c:v>36</c:v>
                </c:pt>
                <c:pt idx="10">
                  <c:v>38</c:v>
                </c:pt>
                <c:pt idx="11">
                  <c:v>18</c:v>
                </c:pt>
                <c:pt idx="12">
                  <c:v>8</c:v>
                </c:pt>
                <c:pt idx="13">
                  <c:v>6</c:v>
                </c:pt>
                <c:pt idx="14">
                  <c:v>26</c:v>
                </c:pt>
                <c:pt idx="15">
                  <c:v>49</c:v>
                </c:pt>
                <c:pt idx="16">
                  <c:v>42</c:v>
                </c:pt>
                <c:pt idx="17">
                  <c:v>44</c:v>
                </c:pt>
                <c:pt idx="18">
                  <c:v>34</c:v>
                </c:pt>
                <c:pt idx="19">
                  <c:v>17</c:v>
                </c:pt>
                <c:pt idx="20">
                  <c:v>10</c:v>
                </c:pt>
                <c:pt idx="21">
                  <c:v>27</c:v>
                </c:pt>
                <c:pt idx="22">
                  <c:v>7</c:v>
                </c:pt>
                <c:pt idx="23">
                  <c:v>23</c:v>
                </c:pt>
                <c:pt idx="24">
                  <c:v>24</c:v>
                </c:pt>
                <c:pt idx="25">
                  <c:v>43</c:v>
                </c:pt>
                <c:pt idx="26">
                  <c:v>48</c:v>
                </c:pt>
                <c:pt idx="27">
                  <c:v>28</c:v>
                </c:pt>
                <c:pt idx="28">
                  <c:v>45</c:v>
                </c:pt>
                <c:pt idx="29">
                  <c:v>51</c:v>
                </c:pt>
                <c:pt idx="30">
                  <c:v>35</c:v>
                </c:pt>
                <c:pt idx="31">
                  <c:v>5</c:v>
                </c:pt>
                <c:pt idx="32">
                  <c:v>13</c:v>
                </c:pt>
                <c:pt idx="33">
                  <c:v>3</c:v>
                </c:pt>
                <c:pt idx="34">
                  <c:v>50</c:v>
                </c:pt>
                <c:pt idx="35">
                  <c:v>40</c:v>
                </c:pt>
                <c:pt idx="36">
                  <c:v>29</c:v>
                </c:pt>
                <c:pt idx="37">
                  <c:v>21</c:v>
                </c:pt>
                <c:pt idx="38">
                  <c:v>14</c:v>
                </c:pt>
                <c:pt idx="39">
                  <c:v>20</c:v>
                </c:pt>
                <c:pt idx="40">
                  <c:v>4</c:v>
                </c:pt>
                <c:pt idx="41">
                  <c:v>22</c:v>
                </c:pt>
                <c:pt idx="42">
                  <c:v>37</c:v>
                </c:pt>
                <c:pt idx="43">
                  <c:v>30</c:v>
                </c:pt>
                <c:pt idx="44">
                  <c:v>47</c:v>
                </c:pt>
                <c:pt idx="45">
                  <c:v>41</c:v>
                </c:pt>
                <c:pt idx="46">
                  <c:v>16</c:v>
                </c:pt>
                <c:pt idx="47">
                  <c:v>9</c:v>
                </c:pt>
                <c:pt idx="48">
                  <c:v>12</c:v>
                </c:pt>
                <c:pt idx="49">
                  <c:v>46</c:v>
                </c:pt>
                <c:pt idx="50">
                  <c:v>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282-4928-858A-CFB805702F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9030648"/>
        <c:axId val="569030008"/>
      </c:scatterChart>
      <c:valAx>
        <c:axId val="569030648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sz="1400"/>
                  <a:t>Güte des Laloace</a:t>
                </a:r>
                <a:r>
                  <a:rPr lang="de-DE" sz="1400" baseline="0"/>
                  <a:t> Modells (Bauchgefühl)</a:t>
                </a:r>
                <a:endParaRPr lang="de-DE" sz="1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69030008"/>
        <c:crosses val="autoZero"/>
        <c:crossBetween val="midCat"/>
        <c:majorUnit val="1"/>
      </c:valAx>
      <c:valAx>
        <c:axId val="569030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sz="1400"/>
                  <a:t>Chi² (n=120)</a:t>
                </a:r>
              </a:p>
              <a:p>
                <a:pPr>
                  <a:defRPr sz="1400"/>
                </a:pPr>
                <a:endParaRPr lang="de-DE" sz="1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690306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Testgrößen beim Bleistiftrollen (120-Mal rollen)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1573210293241382"/>
                  <c:y val="0.43998218438656639"/>
                </c:manualLayout>
              </c:layout>
              <c:numFmt formatCode="General" sourceLinked="0"/>
              <c:spPr>
                <a:solidFill>
                  <a:schemeClr val="bg1">
                    <a:lumMod val="95000"/>
                  </a:schemeClr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auswertung!$J$5:$J$55</c:f>
              <c:numCache>
                <c:formatCode>0.0</c:formatCode>
                <c:ptCount val="51"/>
                <c:pt idx="0">
                  <c:v>11.3</c:v>
                </c:pt>
                <c:pt idx="1">
                  <c:v>3.8</c:v>
                </c:pt>
                <c:pt idx="2">
                  <c:v>20.6</c:v>
                </c:pt>
                <c:pt idx="3">
                  <c:v>26.8</c:v>
                </c:pt>
                <c:pt idx="4">
                  <c:v>25.2</c:v>
                </c:pt>
                <c:pt idx="5">
                  <c:v>2</c:v>
                </c:pt>
                <c:pt idx="6">
                  <c:v>27.5</c:v>
                </c:pt>
                <c:pt idx="7">
                  <c:v>14.6</c:v>
                </c:pt>
                <c:pt idx="8">
                  <c:v>40.6</c:v>
                </c:pt>
                <c:pt idx="9">
                  <c:v>33.299999999999997</c:v>
                </c:pt>
                <c:pt idx="10">
                  <c:v>40.1</c:v>
                </c:pt>
                <c:pt idx="11">
                  <c:v>16.7</c:v>
                </c:pt>
                <c:pt idx="12">
                  <c:v>7.7</c:v>
                </c:pt>
                <c:pt idx="13">
                  <c:v>6.1</c:v>
                </c:pt>
                <c:pt idx="14">
                  <c:v>20.9</c:v>
                </c:pt>
                <c:pt idx="15">
                  <c:v>107.3</c:v>
                </c:pt>
                <c:pt idx="16">
                  <c:v>50.9</c:v>
                </c:pt>
                <c:pt idx="17">
                  <c:v>56.6</c:v>
                </c:pt>
                <c:pt idx="18">
                  <c:v>31.7</c:v>
                </c:pt>
                <c:pt idx="19">
                  <c:v>16.2</c:v>
                </c:pt>
                <c:pt idx="20">
                  <c:v>8.8000000000000007</c:v>
                </c:pt>
                <c:pt idx="21">
                  <c:v>21.7</c:v>
                </c:pt>
                <c:pt idx="22">
                  <c:v>6.3</c:v>
                </c:pt>
                <c:pt idx="23">
                  <c:v>19.399999999999999</c:v>
                </c:pt>
                <c:pt idx="24">
                  <c:v>19.7</c:v>
                </c:pt>
                <c:pt idx="25">
                  <c:v>55.7</c:v>
                </c:pt>
                <c:pt idx="26">
                  <c:v>81.8</c:v>
                </c:pt>
                <c:pt idx="27">
                  <c:v>22.7</c:v>
                </c:pt>
                <c:pt idx="28">
                  <c:v>57.7</c:v>
                </c:pt>
                <c:pt idx="29">
                  <c:v>156.1</c:v>
                </c:pt>
                <c:pt idx="30">
                  <c:v>31.95</c:v>
                </c:pt>
                <c:pt idx="31">
                  <c:v>5.5</c:v>
                </c:pt>
                <c:pt idx="32">
                  <c:v>12.1</c:v>
                </c:pt>
                <c:pt idx="33">
                  <c:v>4.4000000000000004</c:v>
                </c:pt>
                <c:pt idx="34">
                  <c:v>122.2</c:v>
                </c:pt>
                <c:pt idx="35">
                  <c:v>45.7</c:v>
                </c:pt>
                <c:pt idx="36">
                  <c:v>23.8</c:v>
                </c:pt>
                <c:pt idx="37">
                  <c:v>17.5</c:v>
                </c:pt>
                <c:pt idx="38">
                  <c:v>13.6</c:v>
                </c:pt>
                <c:pt idx="39">
                  <c:v>17.399999999999999</c:v>
                </c:pt>
                <c:pt idx="40">
                  <c:v>5.3</c:v>
                </c:pt>
                <c:pt idx="41">
                  <c:v>19.3</c:v>
                </c:pt>
                <c:pt idx="42">
                  <c:v>39.4</c:v>
                </c:pt>
                <c:pt idx="43">
                  <c:v>24.2</c:v>
                </c:pt>
                <c:pt idx="44">
                  <c:v>62</c:v>
                </c:pt>
                <c:pt idx="45">
                  <c:v>47.5</c:v>
                </c:pt>
                <c:pt idx="46">
                  <c:v>14.9</c:v>
                </c:pt>
                <c:pt idx="47">
                  <c:v>8.6</c:v>
                </c:pt>
                <c:pt idx="48">
                  <c:v>11.6</c:v>
                </c:pt>
                <c:pt idx="49">
                  <c:v>61.4</c:v>
                </c:pt>
                <c:pt idx="50">
                  <c:v>16.8</c:v>
                </c:pt>
              </c:numCache>
            </c:numRef>
          </c:xVal>
          <c:yVal>
            <c:numRef>
              <c:f>auswertung!$K$5:$K$55</c:f>
              <c:numCache>
                <c:formatCode>0.0</c:formatCode>
                <c:ptCount val="51"/>
                <c:pt idx="0">
                  <c:v>32</c:v>
                </c:pt>
                <c:pt idx="1">
                  <c:v>20</c:v>
                </c:pt>
                <c:pt idx="2">
                  <c:v>40</c:v>
                </c:pt>
                <c:pt idx="3">
                  <c:v>50</c:v>
                </c:pt>
                <c:pt idx="4">
                  <c:v>48</c:v>
                </c:pt>
                <c:pt idx="5">
                  <c:v>14</c:v>
                </c:pt>
                <c:pt idx="6">
                  <c:v>50</c:v>
                </c:pt>
                <c:pt idx="7">
                  <c:v>36</c:v>
                </c:pt>
                <c:pt idx="8">
                  <c:v>66</c:v>
                </c:pt>
                <c:pt idx="9">
                  <c:v>52</c:v>
                </c:pt>
                <c:pt idx="10">
                  <c:v>62</c:v>
                </c:pt>
                <c:pt idx="11">
                  <c:v>40</c:v>
                </c:pt>
                <c:pt idx="12">
                  <c:v>26</c:v>
                </c:pt>
                <c:pt idx="13">
                  <c:v>18</c:v>
                </c:pt>
                <c:pt idx="14">
                  <c:v>42</c:v>
                </c:pt>
                <c:pt idx="15">
                  <c:v>112</c:v>
                </c:pt>
                <c:pt idx="16">
                  <c:v>62</c:v>
                </c:pt>
                <c:pt idx="17">
                  <c:v>68</c:v>
                </c:pt>
                <c:pt idx="18">
                  <c:v>54</c:v>
                </c:pt>
                <c:pt idx="19">
                  <c:v>38</c:v>
                </c:pt>
                <c:pt idx="20">
                  <c:v>22</c:v>
                </c:pt>
                <c:pt idx="21">
                  <c:v>40</c:v>
                </c:pt>
                <c:pt idx="22">
                  <c:v>24</c:v>
                </c:pt>
                <c:pt idx="23">
                  <c:v>40</c:v>
                </c:pt>
                <c:pt idx="24">
                  <c:v>42</c:v>
                </c:pt>
                <c:pt idx="25">
                  <c:v>72</c:v>
                </c:pt>
                <c:pt idx="26">
                  <c:v>86</c:v>
                </c:pt>
                <c:pt idx="27">
                  <c:v>42</c:v>
                </c:pt>
                <c:pt idx="28">
                  <c:v>70</c:v>
                </c:pt>
                <c:pt idx="29">
                  <c:v>126</c:v>
                </c:pt>
                <c:pt idx="30">
                  <c:v>55</c:v>
                </c:pt>
                <c:pt idx="31">
                  <c:v>20</c:v>
                </c:pt>
                <c:pt idx="32">
                  <c:v>30</c:v>
                </c:pt>
                <c:pt idx="33">
                  <c:v>20</c:v>
                </c:pt>
                <c:pt idx="34">
                  <c:v>112</c:v>
                </c:pt>
                <c:pt idx="35">
                  <c:v>66</c:v>
                </c:pt>
                <c:pt idx="36">
                  <c:v>44</c:v>
                </c:pt>
                <c:pt idx="37">
                  <c:v>40</c:v>
                </c:pt>
                <c:pt idx="38">
                  <c:v>36</c:v>
                </c:pt>
                <c:pt idx="39">
                  <c:v>40</c:v>
                </c:pt>
                <c:pt idx="40">
                  <c:v>24</c:v>
                </c:pt>
                <c:pt idx="41">
                  <c:v>42</c:v>
                </c:pt>
                <c:pt idx="42">
                  <c:v>64</c:v>
                </c:pt>
                <c:pt idx="43">
                  <c:v>50</c:v>
                </c:pt>
                <c:pt idx="44">
                  <c:v>78</c:v>
                </c:pt>
                <c:pt idx="45">
                  <c:v>68</c:v>
                </c:pt>
                <c:pt idx="46">
                  <c:v>34</c:v>
                </c:pt>
                <c:pt idx="47">
                  <c:v>26</c:v>
                </c:pt>
                <c:pt idx="48">
                  <c:v>36</c:v>
                </c:pt>
                <c:pt idx="49">
                  <c:v>78</c:v>
                </c:pt>
                <c:pt idx="50">
                  <c:v>40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862-4703-8161-4BFD58264F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4409656"/>
        <c:axId val="554409976"/>
      </c:scatterChart>
      <c:valAx>
        <c:axId val="5544096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chi²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54409976"/>
        <c:crosses val="autoZero"/>
        <c:crossBetween val="midCat"/>
      </c:valAx>
      <c:valAx>
        <c:axId val="554409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Summe der betragleichen Abweichungen von 20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544096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89296</xdr:colOff>
      <xdr:row>2</xdr:row>
      <xdr:rowOff>11905</xdr:rowOff>
    </xdr:from>
    <xdr:to>
      <xdr:col>43</xdr:col>
      <xdr:colOff>247649</xdr:colOff>
      <xdr:row>23</xdr:row>
      <xdr:rowOff>171450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71A208BB-1A2D-4770-A5E1-EBD6C5182B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719137</xdr:colOff>
      <xdr:row>25</xdr:row>
      <xdr:rowOff>142875</xdr:rowOff>
    </xdr:from>
    <xdr:to>
      <xdr:col>34</xdr:col>
      <xdr:colOff>657225</xdr:colOff>
      <xdr:row>44</xdr:row>
      <xdr:rowOff>28575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2A957BF3-B98F-2126-7471-858436DCFBB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27</xdr:col>
      <xdr:colOff>700086</xdr:colOff>
      <xdr:row>44</xdr:row>
      <xdr:rowOff>119062</xdr:rowOff>
    </xdr:from>
    <xdr:to>
      <xdr:col>34</xdr:col>
      <xdr:colOff>533399</xdr:colOff>
      <xdr:row>63</xdr:row>
      <xdr:rowOff>76200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A3F117DC-851E-9ECD-502E-39427061B7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7B3B2F-F630-4B65-9378-186C799A977F}">
  <dimension ref="A1:AW103"/>
  <sheetViews>
    <sheetView tabSelected="1" zoomScaleNormal="100" workbookViewId="0">
      <selection activeCell="AL63" sqref="AL63"/>
    </sheetView>
  </sheetViews>
  <sheetFormatPr baseColWidth="10" defaultRowHeight="15" x14ac:dyDescent="0.2"/>
  <cols>
    <col min="1" max="1" width="13.5703125" style="1" bestFit="1" customWidth="1"/>
    <col min="2" max="2" width="10.140625" style="1" customWidth="1"/>
    <col min="3" max="8" width="3.85546875" style="1" bestFit="1" customWidth="1"/>
    <col min="9" max="9" width="5.140625" style="1" bestFit="1" customWidth="1"/>
    <col min="10" max="11" width="7" style="13" customWidth="1"/>
    <col min="12" max="14" width="4" style="13" customWidth="1"/>
    <col min="15" max="15" width="6.42578125" style="13" hidden="1" customWidth="1"/>
    <col min="16" max="16" width="1.140625" style="13" customWidth="1"/>
    <col min="17" max="20" width="4" style="13" bestFit="1" customWidth="1"/>
    <col min="21" max="21" width="1.140625" style="13" customWidth="1"/>
    <col min="22" max="22" width="3.7109375" style="13" customWidth="1"/>
    <col min="23" max="27" width="3.85546875" style="15" bestFit="1" customWidth="1"/>
    <col min="28" max="29" width="11.42578125" style="15"/>
    <col min="32" max="49" width="11.42578125" style="2"/>
  </cols>
  <sheetData>
    <row r="1" spans="1:45" ht="15.75" x14ac:dyDescent="0.25">
      <c r="C1" s="48" t="s">
        <v>66</v>
      </c>
      <c r="D1" s="48"/>
      <c r="E1" s="48"/>
      <c r="F1" s="48"/>
      <c r="G1" s="48"/>
      <c r="H1" s="48"/>
      <c r="I1" s="48"/>
      <c r="J1" s="41">
        <v>11</v>
      </c>
      <c r="K1" s="41">
        <v>30</v>
      </c>
      <c r="L1" s="41">
        <v>11</v>
      </c>
      <c r="M1" s="41">
        <v>18</v>
      </c>
      <c r="N1" s="41">
        <v>1</v>
      </c>
      <c r="U1" s="23"/>
      <c r="AG1" s="3"/>
      <c r="AH1" s="3"/>
      <c r="AI1" s="44"/>
      <c r="AJ1" s="44"/>
      <c r="AK1" s="44"/>
      <c r="AL1" s="44"/>
      <c r="AM1" s="44"/>
      <c r="AN1" s="44"/>
      <c r="AO1" s="3"/>
      <c r="AP1" s="44"/>
      <c r="AQ1" s="44"/>
      <c r="AR1" s="44"/>
      <c r="AS1" s="44"/>
    </row>
    <row r="2" spans="1:45" ht="15.75" x14ac:dyDescent="0.25">
      <c r="J2" s="1"/>
      <c r="K2" s="1"/>
      <c r="L2" s="1"/>
      <c r="M2" s="1"/>
      <c r="N2" s="1"/>
      <c r="Q2" s="45" t="s">
        <v>23</v>
      </c>
      <c r="R2" s="46"/>
      <c r="S2" s="46"/>
      <c r="T2" s="47"/>
      <c r="U2" s="23"/>
      <c r="W2" s="45" t="s">
        <v>69</v>
      </c>
      <c r="X2" s="46"/>
      <c r="Y2" s="46"/>
      <c r="Z2" s="46"/>
      <c r="AA2" s="46"/>
      <c r="AG2" s="3"/>
      <c r="AH2" s="3"/>
      <c r="AI2" s="8"/>
      <c r="AJ2" s="8"/>
      <c r="AK2" s="8"/>
      <c r="AL2" s="8"/>
      <c r="AM2" s="8"/>
      <c r="AN2" s="8"/>
      <c r="AO2" s="3"/>
      <c r="AP2" s="8"/>
      <c r="AQ2" s="8"/>
      <c r="AR2" s="8"/>
      <c r="AS2" s="8"/>
    </row>
    <row r="3" spans="1:45" ht="94.5" customHeight="1" x14ac:dyDescent="0.25">
      <c r="C3" s="43" t="s">
        <v>67</v>
      </c>
      <c r="D3" s="43"/>
      <c r="E3" s="43"/>
      <c r="F3" s="43"/>
      <c r="G3" s="43"/>
      <c r="H3" s="43"/>
      <c r="I3" s="43"/>
      <c r="J3" s="38" t="s">
        <v>0</v>
      </c>
      <c r="K3" s="38" t="s">
        <v>1</v>
      </c>
      <c r="L3" s="38" t="s">
        <v>2</v>
      </c>
      <c r="M3" s="38" t="s">
        <v>3</v>
      </c>
      <c r="N3" s="38" t="s">
        <v>4</v>
      </c>
      <c r="O3" s="9" t="s">
        <v>5</v>
      </c>
      <c r="Q3" s="9" t="s">
        <v>6</v>
      </c>
      <c r="R3" s="9" t="s">
        <v>7</v>
      </c>
      <c r="S3" s="9" t="s">
        <v>8</v>
      </c>
      <c r="T3" s="9" t="s">
        <v>9</v>
      </c>
      <c r="U3" s="24"/>
      <c r="AG3" s="4"/>
      <c r="AH3" s="4"/>
      <c r="AI3" s="5"/>
      <c r="AJ3" s="5"/>
      <c r="AK3" s="5"/>
      <c r="AL3" s="5"/>
      <c r="AM3" s="5"/>
      <c r="AN3" s="5"/>
      <c r="AO3" s="4"/>
      <c r="AP3" s="4"/>
      <c r="AQ3" s="4"/>
      <c r="AR3" s="4"/>
      <c r="AS3" s="4"/>
    </row>
    <row r="4" spans="1:45" ht="15.75" x14ac:dyDescent="0.25">
      <c r="A4" s="28"/>
      <c r="B4" s="28"/>
      <c r="C4" s="20">
        <v>1</v>
      </c>
      <c r="D4" s="20">
        <v>2</v>
      </c>
      <c r="E4" s="20">
        <v>3</v>
      </c>
      <c r="F4" s="20">
        <v>4</v>
      </c>
      <c r="G4" s="20">
        <v>5</v>
      </c>
      <c r="H4" s="20">
        <v>6</v>
      </c>
      <c r="I4" s="20"/>
      <c r="J4" s="39" t="s">
        <v>10</v>
      </c>
      <c r="K4" s="39" t="s">
        <v>11</v>
      </c>
      <c r="L4" s="40" t="s">
        <v>12</v>
      </c>
      <c r="M4" s="40" t="s">
        <v>13</v>
      </c>
      <c r="N4" s="40" t="s">
        <v>14</v>
      </c>
      <c r="O4" s="29"/>
      <c r="Q4" s="42" t="s">
        <v>68</v>
      </c>
      <c r="R4" s="42"/>
      <c r="S4" s="42"/>
      <c r="T4" s="42"/>
      <c r="U4" s="23"/>
      <c r="W4" s="14" t="s">
        <v>10</v>
      </c>
      <c r="X4" s="14" t="s">
        <v>11</v>
      </c>
      <c r="Y4" s="14" t="s">
        <v>12</v>
      </c>
      <c r="Z4" s="14" t="s">
        <v>13</v>
      </c>
      <c r="AA4" s="14" t="s">
        <v>14</v>
      </c>
      <c r="AH4" s="5"/>
      <c r="AI4" s="5"/>
      <c r="AJ4" s="5"/>
      <c r="AK4" s="5"/>
      <c r="AL4" s="5"/>
      <c r="AM4" s="5"/>
      <c r="AN4" s="5"/>
      <c r="AO4" s="5"/>
      <c r="AP4" s="4"/>
      <c r="AQ4" s="4"/>
      <c r="AR4" s="5"/>
      <c r="AS4" s="4"/>
    </row>
    <row r="5" spans="1:45" ht="15.75" x14ac:dyDescent="0.25">
      <c r="A5" s="33" t="s">
        <v>24</v>
      </c>
      <c r="B5" s="34"/>
      <c r="C5" s="33">
        <v>26</v>
      </c>
      <c r="D5" s="33">
        <v>13</v>
      </c>
      <c r="E5" s="33">
        <v>15</v>
      </c>
      <c r="F5" s="33">
        <v>30</v>
      </c>
      <c r="G5" s="33">
        <v>20</v>
      </c>
      <c r="H5" s="33">
        <v>16</v>
      </c>
      <c r="I5" s="12">
        <f t="shared" ref="I5:I55" si="0">SUM(C5:H5)</f>
        <v>120</v>
      </c>
      <c r="J5" s="17">
        <f t="shared" ref="J5:J55" si="1">((C5-20)^2+(D5-20)^2+(E5-20)^2+(F5-20)^2+(G5-20)^2+(H5-20)^2)/(20)</f>
        <v>11.3</v>
      </c>
      <c r="K5" s="17">
        <f t="array" ref="K5">SUM(ABS(C5:H5-20))</f>
        <v>32</v>
      </c>
      <c r="L5" s="18">
        <f t="array" ref="L5">MAX(ABS(C5:H5-20))</f>
        <v>10</v>
      </c>
      <c r="M5" s="18">
        <f t="shared" ref="M5:M55" si="2">MAX(C5:H5)-MIN(C5:H5)</f>
        <v>17</v>
      </c>
      <c r="N5" s="18">
        <f t="shared" ref="N5:N55" si="3">COUNTIF(C5:H5,"&lt;=10")+COUNTIF(C5:H5,"&gt;=30")</f>
        <v>1</v>
      </c>
      <c r="O5" s="10">
        <v>16.5</v>
      </c>
      <c r="P5" s="12"/>
      <c r="Q5" s="35"/>
      <c r="R5" s="35">
        <v>2</v>
      </c>
      <c r="S5" s="33"/>
      <c r="T5" s="35"/>
      <c r="U5" s="25"/>
      <c r="V5" s="13">
        <f>SUM(Q5:T5)</f>
        <v>2</v>
      </c>
      <c r="W5" s="12">
        <f>RANK(J5,J$5:J$55,1)</f>
        <v>11</v>
      </c>
      <c r="X5" s="12">
        <f>RANK(K5,K$5:K$55,1)</f>
        <v>12</v>
      </c>
      <c r="Y5" s="12">
        <f>RANK(L5,L$5:L$55,1)</f>
        <v>11</v>
      </c>
      <c r="Z5" s="12">
        <f>RANK(M5,M$5:M$55,1)</f>
        <v>10</v>
      </c>
      <c r="AA5" s="12">
        <f>RANK(N5,N$5:N$55,1)</f>
        <v>11</v>
      </c>
      <c r="AH5" s="5"/>
      <c r="AI5" s="5"/>
      <c r="AJ5" s="5"/>
      <c r="AK5" s="5"/>
      <c r="AL5" s="5"/>
      <c r="AM5" s="5"/>
      <c r="AN5" s="5"/>
      <c r="AO5" s="5"/>
      <c r="AP5" s="5"/>
      <c r="AQ5" s="4"/>
      <c r="AR5" s="4"/>
      <c r="AS5" s="4"/>
    </row>
    <row r="6" spans="1:45" ht="15.75" x14ac:dyDescent="0.25">
      <c r="A6" s="33" t="s">
        <v>25</v>
      </c>
      <c r="B6" s="34"/>
      <c r="C6" s="33">
        <v>23</v>
      </c>
      <c r="D6" s="33">
        <v>22</v>
      </c>
      <c r="E6" s="33">
        <v>17</v>
      </c>
      <c r="F6" s="33">
        <v>25</v>
      </c>
      <c r="G6" s="33">
        <v>15</v>
      </c>
      <c r="H6" s="33">
        <v>18</v>
      </c>
      <c r="I6" s="12">
        <f t="shared" si="0"/>
        <v>120</v>
      </c>
      <c r="J6" s="17">
        <f t="shared" si="1"/>
        <v>3.8</v>
      </c>
      <c r="K6" s="17">
        <f t="array" ref="K6">SUM(ABS(C6:H6-20))</f>
        <v>20</v>
      </c>
      <c r="L6" s="18">
        <f t="array" ref="L6">MAX(ABS(C6:H6-20))</f>
        <v>5</v>
      </c>
      <c r="M6" s="18">
        <f t="shared" si="2"/>
        <v>10</v>
      </c>
      <c r="N6" s="18">
        <f t="shared" si="3"/>
        <v>0</v>
      </c>
      <c r="O6" s="10">
        <v>16.5</v>
      </c>
      <c r="P6" s="12"/>
      <c r="Q6" s="33">
        <v>1</v>
      </c>
      <c r="R6" s="35"/>
      <c r="S6" s="35"/>
      <c r="T6" s="35"/>
      <c r="U6" s="25"/>
      <c r="V6" s="13">
        <f t="shared" ref="V6:V55" si="4">SUM(Q6:T6)</f>
        <v>1</v>
      </c>
      <c r="W6" s="12">
        <f t="shared" ref="W6:W11" si="5">RANK(J6,J$5:J$55,1)</f>
        <v>2</v>
      </c>
      <c r="X6" s="12">
        <f t="shared" ref="X6:X11" si="6">RANK(K6,K$5:K$55,1)</f>
        <v>3</v>
      </c>
      <c r="Y6" s="12">
        <f t="shared" ref="Y6:Y11" si="7">RANK(L6,L$5:L$55,1)</f>
        <v>2</v>
      </c>
      <c r="Z6" s="12">
        <f t="shared" ref="Z6:Z11" si="8">RANK(M6,M$5:M$55,1)</f>
        <v>2</v>
      </c>
      <c r="AA6" s="12">
        <f t="shared" ref="AA6:AA11" si="9">RANK(N6,N$5:N$55,1)</f>
        <v>1</v>
      </c>
      <c r="AH6" s="3"/>
      <c r="AI6" s="3"/>
      <c r="AJ6" s="3"/>
      <c r="AK6" s="3"/>
      <c r="AL6" s="3"/>
      <c r="AM6" s="3"/>
      <c r="AN6" s="3"/>
      <c r="AO6" s="5"/>
      <c r="AP6" s="3"/>
      <c r="AQ6" s="3"/>
      <c r="AR6" s="3"/>
      <c r="AS6" s="3"/>
    </row>
    <row r="7" spans="1:45" ht="15.75" x14ac:dyDescent="0.25">
      <c r="A7" s="33" t="s">
        <v>26</v>
      </c>
      <c r="B7" s="34"/>
      <c r="C7" s="36">
        <v>33</v>
      </c>
      <c r="D7" s="36">
        <v>20</v>
      </c>
      <c r="E7" s="36">
        <v>7</v>
      </c>
      <c r="F7" s="36">
        <v>24</v>
      </c>
      <c r="G7" s="36">
        <v>23</v>
      </c>
      <c r="H7" s="36">
        <v>13</v>
      </c>
      <c r="I7" s="12">
        <f t="shared" si="0"/>
        <v>120</v>
      </c>
      <c r="J7" s="17">
        <f t="shared" si="1"/>
        <v>20.6</v>
      </c>
      <c r="K7" s="17">
        <f t="array" ref="K7">SUM(ABS(C7:H7-20))</f>
        <v>40</v>
      </c>
      <c r="L7" s="18">
        <f t="array" ref="L7">MAX(ABS(C7:H7-20))</f>
        <v>13</v>
      </c>
      <c r="M7" s="18">
        <f t="shared" si="2"/>
        <v>26</v>
      </c>
      <c r="N7" s="18">
        <f t="shared" si="3"/>
        <v>2</v>
      </c>
      <c r="O7" s="11">
        <v>16.7</v>
      </c>
      <c r="P7" s="12"/>
      <c r="Q7" s="36"/>
      <c r="R7" s="36"/>
      <c r="S7" s="36"/>
      <c r="T7" s="36">
        <v>4</v>
      </c>
      <c r="U7" s="26"/>
      <c r="V7" s="13">
        <f t="shared" si="4"/>
        <v>4</v>
      </c>
      <c r="W7" s="12">
        <f t="shared" si="5"/>
        <v>25</v>
      </c>
      <c r="X7" s="12">
        <f t="shared" si="6"/>
        <v>18</v>
      </c>
      <c r="Y7" s="12">
        <f t="shared" si="7"/>
        <v>18</v>
      </c>
      <c r="Z7" s="12">
        <f t="shared" si="8"/>
        <v>27</v>
      </c>
      <c r="AA7" s="12">
        <f t="shared" si="9"/>
        <v>22</v>
      </c>
      <c r="AH7" s="3"/>
      <c r="AI7" s="3"/>
      <c r="AJ7" s="3"/>
      <c r="AK7" s="3"/>
      <c r="AL7" s="3"/>
      <c r="AM7" s="3"/>
      <c r="AN7" s="3"/>
      <c r="AO7" s="5"/>
      <c r="AP7" s="3"/>
      <c r="AQ7" s="3"/>
      <c r="AR7" s="3"/>
      <c r="AS7" s="3"/>
    </row>
    <row r="8" spans="1:45" ht="15.75" x14ac:dyDescent="0.25">
      <c r="A8" s="33" t="s">
        <v>27</v>
      </c>
      <c r="B8" s="34"/>
      <c r="C8" s="36">
        <v>17</v>
      </c>
      <c r="D8" s="36">
        <v>11</v>
      </c>
      <c r="E8" s="36">
        <v>26</v>
      </c>
      <c r="F8" s="36">
        <v>24</v>
      </c>
      <c r="G8" s="36">
        <v>7</v>
      </c>
      <c r="H8" s="36">
        <v>35</v>
      </c>
      <c r="I8" s="12">
        <f t="shared" si="0"/>
        <v>120</v>
      </c>
      <c r="J8" s="17">
        <f t="shared" si="1"/>
        <v>26.8</v>
      </c>
      <c r="K8" s="17">
        <f t="array" ref="K8">SUM(ABS(C8:H8-20))</f>
        <v>50</v>
      </c>
      <c r="L8" s="18">
        <f t="array" ref="L8">MAX(ABS(C8:H8-20))</f>
        <v>15</v>
      </c>
      <c r="M8" s="18">
        <f t="shared" si="2"/>
        <v>28</v>
      </c>
      <c r="N8" s="18">
        <f t="shared" si="3"/>
        <v>2</v>
      </c>
      <c r="O8" s="11">
        <v>16.7</v>
      </c>
      <c r="P8" s="12"/>
      <c r="Q8" s="36"/>
      <c r="R8" s="36"/>
      <c r="S8" s="36"/>
      <c r="T8" s="36">
        <v>4</v>
      </c>
      <c r="U8" s="26"/>
      <c r="V8" s="13">
        <f t="shared" si="4"/>
        <v>4</v>
      </c>
      <c r="W8" s="12">
        <f t="shared" si="5"/>
        <v>32</v>
      </c>
      <c r="X8" s="12">
        <f t="shared" si="6"/>
        <v>31</v>
      </c>
      <c r="Y8" s="12">
        <f t="shared" si="7"/>
        <v>27</v>
      </c>
      <c r="Z8" s="12">
        <f t="shared" si="8"/>
        <v>32</v>
      </c>
      <c r="AA8" s="12">
        <f t="shared" si="9"/>
        <v>22</v>
      </c>
      <c r="AH8" s="3"/>
      <c r="AI8" s="3"/>
      <c r="AJ8" s="3"/>
      <c r="AK8" s="3"/>
      <c r="AL8" s="3"/>
      <c r="AM8" s="3"/>
      <c r="AN8" s="3"/>
      <c r="AO8" s="5"/>
      <c r="AP8" s="6"/>
      <c r="AQ8" s="6"/>
      <c r="AR8" s="3"/>
      <c r="AS8" s="6"/>
    </row>
    <row r="9" spans="1:45" ht="15.75" x14ac:dyDescent="0.25">
      <c r="A9" s="36" t="s">
        <v>28</v>
      </c>
      <c r="B9" s="33">
        <v>1</v>
      </c>
      <c r="C9" s="36">
        <v>12</v>
      </c>
      <c r="D9" s="36">
        <v>18</v>
      </c>
      <c r="E9" s="36">
        <v>35</v>
      </c>
      <c r="F9" s="36">
        <v>29</v>
      </c>
      <c r="G9" s="36">
        <v>17</v>
      </c>
      <c r="H9" s="36">
        <v>9</v>
      </c>
      <c r="I9" s="12">
        <f t="shared" si="0"/>
        <v>120</v>
      </c>
      <c r="J9" s="17">
        <f t="shared" si="1"/>
        <v>25.2</v>
      </c>
      <c r="K9" s="17">
        <f t="array" ref="K9">SUM(ABS(C9:H9-20))</f>
        <v>48</v>
      </c>
      <c r="L9" s="18">
        <f t="array" ref="L9">MAX(ABS(C9:H9-20))</f>
        <v>15</v>
      </c>
      <c r="M9" s="18">
        <f t="shared" si="2"/>
        <v>26</v>
      </c>
      <c r="N9" s="18">
        <f t="shared" si="3"/>
        <v>2</v>
      </c>
      <c r="O9" s="11">
        <v>14.2</v>
      </c>
      <c r="P9" s="12"/>
      <c r="Q9" s="36"/>
      <c r="R9" s="36"/>
      <c r="S9" s="36">
        <v>3</v>
      </c>
      <c r="T9" s="36"/>
      <c r="U9" s="27"/>
      <c r="V9" s="13">
        <f t="shared" si="4"/>
        <v>3</v>
      </c>
      <c r="W9" s="12">
        <f t="shared" si="5"/>
        <v>31</v>
      </c>
      <c r="X9" s="12">
        <f t="shared" si="6"/>
        <v>30</v>
      </c>
      <c r="Y9" s="12">
        <f t="shared" si="7"/>
        <v>27</v>
      </c>
      <c r="Z9" s="12">
        <f t="shared" si="8"/>
        <v>27</v>
      </c>
      <c r="AA9" s="12">
        <f t="shared" si="9"/>
        <v>22</v>
      </c>
      <c r="AH9" s="3"/>
      <c r="AI9" s="3"/>
      <c r="AJ9" s="3"/>
      <c r="AK9" s="3"/>
      <c r="AL9" s="3"/>
      <c r="AM9" s="3"/>
      <c r="AN9" s="3"/>
      <c r="AO9" s="5"/>
      <c r="AP9" s="3"/>
      <c r="AQ9" s="6"/>
      <c r="AR9" s="6"/>
      <c r="AS9" s="6"/>
    </row>
    <row r="10" spans="1:45" ht="15.75" x14ac:dyDescent="0.25">
      <c r="A10" s="36" t="s">
        <v>29</v>
      </c>
      <c r="B10" s="33">
        <v>1</v>
      </c>
      <c r="C10" s="36">
        <v>19</v>
      </c>
      <c r="D10" s="36">
        <v>18</v>
      </c>
      <c r="E10" s="36">
        <v>23</v>
      </c>
      <c r="F10" s="36">
        <v>16</v>
      </c>
      <c r="G10" s="36">
        <v>21</v>
      </c>
      <c r="H10" s="36">
        <v>23</v>
      </c>
      <c r="I10" s="12">
        <f t="shared" si="0"/>
        <v>120</v>
      </c>
      <c r="J10" s="17">
        <f t="shared" si="1"/>
        <v>2</v>
      </c>
      <c r="K10" s="17">
        <f t="array" ref="K10">SUM(ABS(C10:H10-20))</f>
        <v>14</v>
      </c>
      <c r="L10" s="18">
        <f t="array" ref="L10">MAX(ABS(C10:H10-20))</f>
        <v>4</v>
      </c>
      <c r="M10" s="18">
        <f t="shared" si="2"/>
        <v>7</v>
      </c>
      <c r="N10" s="18">
        <f t="shared" si="3"/>
        <v>0</v>
      </c>
      <c r="O10" s="11">
        <v>14.2</v>
      </c>
      <c r="P10" s="12"/>
      <c r="Q10" s="36">
        <v>1</v>
      </c>
      <c r="R10" s="36"/>
      <c r="S10" s="36"/>
      <c r="T10" s="36"/>
      <c r="U10" s="27"/>
      <c r="V10" s="13">
        <f t="shared" si="4"/>
        <v>1</v>
      </c>
      <c r="W10" s="12">
        <f t="shared" si="5"/>
        <v>1</v>
      </c>
      <c r="X10" s="12">
        <f t="shared" si="6"/>
        <v>1</v>
      </c>
      <c r="Y10" s="12">
        <f t="shared" si="7"/>
        <v>1</v>
      </c>
      <c r="Z10" s="12">
        <f t="shared" si="8"/>
        <v>1</v>
      </c>
      <c r="AA10" s="12">
        <f t="shared" si="9"/>
        <v>1</v>
      </c>
      <c r="AH10" s="3"/>
      <c r="AI10" s="3"/>
      <c r="AJ10" s="3"/>
      <c r="AK10" s="3"/>
      <c r="AL10" s="3"/>
      <c r="AM10" s="3"/>
      <c r="AN10" s="3"/>
      <c r="AO10" s="5"/>
      <c r="AP10" s="6"/>
      <c r="AQ10" s="6"/>
      <c r="AR10" s="6"/>
      <c r="AS10" s="6"/>
    </row>
    <row r="11" spans="1:45" ht="15.75" x14ac:dyDescent="0.25">
      <c r="A11" s="36" t="s">
        <v>30</v>
      </c>
      <c r="B11" s="33">
        <v>2</v>
      </c>
      <c r="C11" s="36">
        <v>36</v>
      </c>
      <c r="D11" s="36">
        <v>16</v>
      </c>
      <c r="E11" s="36">
        <v>18</v>
      </c>
      <c r="F11" s="36">
        <v>8</v>
      </c>
      <c r="G11" s="36">
        <v>13</v>
      </c>
      <c r="H11" s="36">
        <v>29</v>
      </c>
      <c r="I11" s="12">
        <f t="shared" si="0"/>
        <v>120</v>
      </c>
      <c r="J11" s="17">
        <f t="shared" si="1"/>
        <v>27.5</v>
      </c>
      <c r="K11" s="17">
        <f t="array" ref="K11">SUM(ABS(C11:H11-20))</f>
        <v>50</v>
      </c>
      <c r="L11" s="18">
        <f t="array" ref="L11">MAX(ABS(C11:H11-20))</f>
        <v>16</v>
      </c>
      <c r="M11" s="18">
        <f t="shared" si="2"/>
        <v>28</v>
      </c>
      <c r="N11" s="18">
        <f t="shared" si="3"/>
        <v>2</v>
      </c>
      <c r="O11" s="11">
        <v>12.7</v>
      </c>
      <c r="P11" s="12"/>
      <c r="Q11" s="36"/>
      <c r="R11" s="36"/>
      <c r="S11" s="36">
        <v>3</v>
      </c>
      <c r="T11" s="36"/>
      <c r="U11" s="27"/>
      <c r="V11" s="13">
        <f t="shared" si="4"/>
        <v>3</v>
      </c>
      <c r="W11" s="12">
        <f t="shared" si="5"/>
        <v>33</v>
      </c>
      <c r="X11" s="12">
        <f t="shared" si="6"/>
        <v>31</v>
      </c>
      <c r="Y11" s="12">
        <f t="shared" si="7"/>
        <v>33</v>
      </c>
      <c r="Z11" s="12">
        <f t="shared" si="8"/>
        <v>32</v>
      </c>
      <c r="AA11" s="12">
        <f t="shared" si="9"/>
        <v>22</v>
      </c>
      <c r="AH11" s="3"/>
      <c r="AI11" s="3"/>
      <c r="AJ11" s="3"/>
      <c r="AK11" s="3"/>
      <c r="AL11" s="3"/>
      <c r="AM11" s="3"/>
      <c r="AN11" s="3"/>
      <c r="AO11" s="5"/>
      <c r="AP11" s="6"/>
      <c r="AQ11" s="6"/>
      <c r="AR11" s="6"/>
      <c r="AS11" s="6"/>
    </row>
    <row r="12" spans="1:45" ht="15.75" x14ac:dyDescent="0.25">
      <c r="A12" s="36" t="s">
        <v>31</v>
      </c>
      <c r="B12" s="33">
        <v>2</v>
      </c>
      <c r="C12" s="36">
        <v>21</v>
      </c>
      <c r="D12" s="36">
        <v>26</v>
      </c>
      <c r="E12" s="36">
        <v>25</v>
      </c>
      <c r="F12" s="36">
        <v>15</v>
      </c>
      <c r="G12" s="36">
        <v>7</v>
      </c>
      <c r="H12" s="36">
        <v>26</v>
      </c>
      <c r="I12" s="12">
        <f t="shared" si="0"/>
        <v>120</v>
      </c>
      <c r="J12" s="17">
        <f t="shared" si="1"/>
        <v>14.6</v>
      </c>
      <c r="K12" s="17">
        <f t="array" ref="K12">SUM(ABS(C12:H12-20))</f>
        <v>36</v>
      </c>
      <c r="L12" s="18">
        <f t="array" ref="L12">MAX(ABS(C12:H12-20))</f>
        <v>13</v>
      </c>
      <c r="M12" s="18">
        <f t="shared" si="2"/>
        <v>19</v>
      </c>
      <c r="N12" s="18">
        <f t="shared" si="3"/>
        <v>1</v>
      </c>
      <c r="O12" s="11">
        <v>12.7</v>
      </c>
      <c r="P12" s="12"/>
      <c r="Q12" s="36"/>
      <c r="R12" s="36">
        <v>2</v>
      </c>
      <c r="S12" s="36"/>
      <c r="T12" s="36"/>
      <c r="U12" s="27"/>
      <c r="V12" s="13">
        <f t="shared" si="4"/>
        <v>2</v>
      </c>
      <c r="W12" s="12">
        <f t="shared" ref="W12:W55" si="10">RANK(J12,J$5:J$55,1)</f>
        <v>15</v>
      </c>
      <c r="X12" s="12">
        <f t="shared" ref="X12:X55" si="11">RANK(K12,K$5:K$55,1)</f>
        <v>14</v>
      </c>
      <c r="Y12" s="12">
        <f t="shared" ref="Y12:Y55" si="12">RANK(L12,L$5:L$55,1)</f>
        <v>18</v>
      </c>
      <c r="Z12" s="12">
        <f t="shared" ref="Z12:Z55" si="13">RANK(M12,M$5:M$55,1)</f>
        <v>13</v>
      </c>
      <c r="AA12" s="12">
        <f t="shared" ref="AA12:AA55" si="14">RANK(N12,N$5:N$55,1)</f>
        <v>11</v>
      </c>
      <c r="AH12" s="3"/>
      <c r="AI12" s="3"/>
      <c r="AJ12" s="3"/>
      <c r="AK12" s="3"/>
      <c r="AL12" s="3"/>
      <c r="AM12" s="3"/>
      <c r="AN12" s="3"/>
      <c r="AO12" s="5"/>
      <c r="AP12" s="6"/>
      <c r="AQ12" s="6"/>
      <c r="AR12" s="3"/>
      <c r="AS12" s="6"/>
    </row>
    <row r="13" spans="1:45" ht="15.75" x14ac:dyDescent="0.25">
      <c r="A13" s="36" t="s">
        <v>32</v>
      </c>
      <c r="B13" s="33">
        <v>3</v>
      </c>
      <c r="C13" s="36">
        <v>5</v>
      </c>
      <c r="D13" s="36">
        <v>25</v>
      </c>
      <c r="E13" s="36">
        <v>34</v>
      </c>
      <c r="F13" s="36">
        <v>13</v>
      </c>
      <c r="G13" s="36">
        <v>9</v>
      </c>
      <c r="H13" s="36">
        <v>34</v>
      </c>
      <c r="I13" s="12">
        <f t="shared" si="0"/>
        <v>120</v>
      </c>
      <c r="J13" s="17">
        <f t="shared" si="1"/>
        <v>40.6</v>
      </c>
      <c r="K13" s="17">
        <f t="array" ref="K13">SUM(ABS(C13:H13-20))</f>
        <v>66</v>
      </c>
      <c r="L13" s="18">
        <f t="array" ref="L13">MAX(ABS(C13:H13-20))</f>
        <v>15</v>
      </c>
      <c r="M13" s="18">
        <f t="shared" si="2"/>
        <v>29</v>
      </c>
      <c r="N13" s="18">
        <f t="shared" si="3"/>
        <v>4</v>
      </c>
      <c r="O13" s="11">
        <v>11.8</v>
      </c>
      <c r="P13" s="12"/>
      <c r="Q13" s="36"/>
      <c r="R13" s="36"/>
      <c r="S13" s="36"/>
      <c r="T13" s="36">
        <v>4</v>
      </c>
      <c r="U13" s="27"/>
      <c r="V13" s="13">
        <f t="shared" si="4"/>
        <v>4</v>
      </c>
      <c r="W13" s="12">
        <f t="shared" si="10"/>
        <v>39</v>
      </c>
      <c r="X13" s="12">
        <f t="shared" si="11"/>
        <v>40</v>
      </c>
      <c r="Y13" s="12">
        <f t="shared" si="12"/>
        <v>27</v>
      </c>
      <c r="Z13" s="12">
        <f t="shared" si="13"/>
        <v>34</v>
      </c>
      <c r="AA13" s="12">
        <f t="shared" si="14"/>
        <v>41</v>
      </c>
      <c r="AH13" s="3"/>
      <c r="AI13" s="3"/>
      <c r="AJ13" s="3"/>
      <c r="AK13" s="3"/>
      <c r="AL13" s="3"/>
      <c r="AM13" s="3"/>
      <c r="AN13" s="3"/>
      <c r="AO13" s="5"/>
      <c r="AP13" s="6"/>
      <c r="AQ13" s="6"/>
      <c r="AR13" s="6"/>
      <c r="AS13" s="3"/>
    </row>
    <row r="14" spans="1:45" ht="15.75" x14ac:dyDescent="0.25">
      <c r="A14" s="36" t="s">
        <v>33</v>
      </c>
      <c r="B14" s="33">
        <v>3</v>
      </c>
      <c r="C14" s="36">
        <v>24</v>
      </c>
      <c r="D14" s="36">
        <v>15</v>
      </c>
      <c r="E14" s="36">
        <v>2</v>
      </c>
      <c r="F14" s="36">
        <v>17</v>
      </c>
      <c r="G14" s="36">
        <v>36</v>
      </c>
      <c r="H14" s="36">
        <v>26</v>
      </c>
      <c r="I14" s="12">
        <f t="shared" si="0"/>
        <v>120</v>
      </c>
      <c r="J14" s="17">
        <f t="shared" si="1"/>
        <v>33.299999999999997</v>
      </c>
      <c r="K14" s="17">
        <f t="array" ref="K14">SUM(ABS(C14:H14-20))</f>
        <v>52</v>
      </c>
      <c r="L14" s="18">
        <f t="array" ref="L14">MAX(ABS(C14:H14-20))</f>
        <v>18</v>
      </c>
      <c r="M14" s="18">
        <f t="shared" si="2"/>
        <v>34</v>
      </c>
      <c r="N14" s="18">
        <f t="shared" si="3"/>
        <v>2</v>
      </c>
      <c r="O14" s="11">
        <v>11.8</v>
      </c>
      <c r="P14" s="12"/>
      <c r="Q14" s="36"/>
      <c r="R14" s="36"/>
      <c r="S14" s="36">
        <v>3</v>
      </c>
      <c r="T14" s="36"/>
      <c r="U14" s="26"/>
      <c r="V14" s="13">
        <f t="shared" si="4"/>
        <v>3</v>
      </c>
      <c r="W14" s="12">
        <f t="shared" si="10"/>
        <v>36</v>
      </c>
      <c r="X14" s="12">
        <f t="shared" si="11"/>
        <v>34</v>
      </c>
      <c r="Y14" s="12">
        <f t="shared" si="12"/>
        <v>37</v>
      </c>
      <c r="Z14" s="12">
        <f t="shared" si="13"/>
        <v>40</v>
      </c>
      <c r="AA14" s="12">
        <f t="shared" si="14"/>
        <v>22</v>
      </c>
      <c r="AH14" s="3"/>
      <c r="AI14" s="3"/>
      <c r="AJ14" s="3"/>
      <c r="AK14" s="3"/>
      <c r="AL14" s="3"/>
      <c r="AM14" s="3"/>
      <c r="AN14" s="3"/>
      <c r="AO14" s="5"/>
      <c r="AP14" s="6"/>
      <c r="AQ14" s="6"/>
      <c r="AR14" s="3"/>
      <c r="AS14" s="6"/>
    </row>
    <row r="15" spans="1:45" ht="15.75" x14ac:dyDescent="0.25">
      <c r="A15" s="36" t="s">
        <v>28</v>
      </c>
      <c r="B15" s="33">
        <v>4</v>
      </c>
      <c r="C15" s="37">
        <v>31</v>
      </c>
      <c r="D15" s="37">
        <v>8</v>
      </c>
      <c r="E15" s="37">
        <v>36</v>
      </c>
      <c r="F15" s="37">
        <v>17</v>
      </c>
      <c r="G15" s="37">
        <v>4</v>
      </c>
      <c r="H15" s="37">
        <v>24</v>
      </c>
      <c r="I15" s="12">
        <f t="shared" si="0"/>
        <v>120</v>
      </c>
      <c r="J15" s="17">
        <f t="shared" si="1"/>
        <v>40.1</v>
      </c>
      <c r="K15" s="17">
        <f t="array" ref="K15">SUM(ABS(C15:H15-20))</f>
        <v>62</v>
      </c>
      <c r="L15" s="18">
        <f t="array" ref="L15">MAX(ABS(C15:H15-20))</f>
        <v>16</v>
      </c>
      <c r="M15" s="18">
        <f t="shared" si="2"/>
        <v>32</v>
      </c>
      <c r="N15" s="18">
        <f t="shared" si="3"/>
        <v>4</v>
      </c>
      <c r="O15" s="11">
        <v>18.8</v>
      </c>
      <c r="P15" s="12"/>
      <c r="Q15" s="36"/>
      <c r="R15" s="36"/>
      <c r="S15" s="36">
        <v>3</v>
      </c>
      <c r="T15" s="36"/>
      <c r="U15" s="27"/>
      <c r="V15" s="13">
        <f t="shared" si="4"/>
        <v>3</v>
      </c>
      <c r="W15" s="12">
        <f t="shared" si="10"/>
        <v>38</v>
      </c>
      <c r="X15" s="12">
        <f t="shared" si="11"/>
        <v>37</v>
      </c>
      <c r="Y15" s="12">
        <f t="shared" si="12"/>
        <v>33</v>
      </c>
      <c r="Z15" s="12">
        <f t="shared" si="13"/>
        <v>37</v>
      </c>
      <c r="AA15" s="12">
        <f t="shared" si="14"/>
        <v>41</v>
      </c>
      <c r="AH15" s="3"/>
      <c r="AI15" s="3"/>
      <c r="AJ15" s="3"/>
      <c r="AK15" s="3"/>
      <c r="AL15" s="3"/>
      <c r="AM15" s="3"/>
      <c r="AN15" s="3"/>
      <c r="AO15" s="5"/>
      <c r="AP15" s="6"/>
      <c r="AQ15" s="6"/>
      <c r="AR15" s="3"/>
      <c r="AS15" s="6"/>
    </row>
    <row r="16" spans="1:45" ht="15.75" x14ac:dyDescent="0.25">
      <c r="A16" s="36" t="s">
        <v>34</v>
      </c>
      <c r="B16" s="33">
        <v>5</v>
      </c>
      <c r="C16" s="36">
        <v>32</v>
      </c>
      <c r="D16" s="36">
        <v>18</v>
      </c>
      <c r="E16" s="36">
        <v>13</v>
      </c>
      <c r="F16" s="36">
        <v>17</v>
      </c>
      <c r="G16" s="36">
        <v>28</v>
      </c>
      <c r="H16" s="36">
        <v>12</v>
      </c>
      <c r="I16" s="12">
        <f t="shared" si="0"/>
        <v>120</v>
      </c>
      <c r="J16" s="17">
        <f t="shared" si="1"/>
        <v>16.7</v>
      </c>
      <c r="K16" s="17">
        <f t="array" ref="K16">SUM(ABS(C16:H16-20))</f>
        <v>40</v>
      </c>
      <c r="L16" s="18">
        <f t="array" ref="L16">MAX(ABS(C16:H16-20))</f>
        <v>12</v>
      </c>
      <c r="M16" s="18">
        <f t="shared" si="2"/>
        <v>20</v>
      </c>
      <c r="N16" s="18">
        <f t="shared" si="3"/>
        <v>1</v>
      </c>
      <c r="O16" s="11">
        <v>16.5</v>
      </c>
      <c r="P16" s="12"/>
      <c r="Q16" s="36"/>
      <c r="R16" s="36"/>
      <c r="S16" s="36">
        <v>3</v>
      </c>
      <c r="T16" s="36"/>
      <c r="U16" s="27"/>
      <c r="V16" s="13">
        <f t="shared" si="4"/>
        <v>3</v>
      </c>
      <c r="W16" s="12">
        <f t="shared" si="10"/>
        <v>18</v>
      </c>
      <c r="X16" s="12">
        <f t="shared" si="11"/>
        <v>18</v>
      </c>
      <c r="Y16" s="12">
        <f t="shared" si="12"/>
        <v>15</v>
      </c>
      <c r="Z16" s="12">
        <f t="shared" si="13"/>
        <v>16</v>
      </c>
      <c r="AA16" s="12">
        <f t="shared" si="14"/>
        <v>11</v>
      </c>
      <c r="AH16" s="3"/>
      <c r="AI16" s="3"/>
      <c r="AJ16" s="3"/>
      <c r="AK16" s="3"/>
      <c r="AL16" s="3"/>
      <c r="AM16" s="3"/>
      <c r="AN16" s="3"/>
      <c r="AO16" s="3"/>
      <c r="AP16" s="6"/>
      <c r="AQ16" s="6"/>
      <c r="AR16" s="3"/>
      <c r="AS16" s="6"/>
    </row>
    <row r="17" spans="1:45" ht="15.75" x14ac:dyDescent="0.25">
      <c r="A17" s="36" t="s">
        <v>35</v>
      </c>
      <c r="B17" s="33">
        <v>5</v>
      </c>
      <c r="C17" s="36">
        <v>15</v>
      </c>
      <c r="D17" s="36">
        <v>12</v>
      </c>
      <c r="E17" s="36">
        <v>22</v>
      </c>
      <c r="F17" s="36">
        <v>26</v>
      </c>
      <c r="G17" s="36">
        <v>25</v>
      </c>
      <c r="H17" s="36">
        <v>20</v>
      </c>
      <c r="I17" s="12">
        <f t="shared" si="0"/>
        <v>120</v>
      </c>
      <c r="J17" s="17">
        <f t="shared" si="1"/>
        <v>7.7</v>
      </c>
      <c r="K17" s="17">
        <f t="array" ref="K17">SUM(ABS(C17:H17-20))</f>
        <v>26</v>
      </c>
      <c r="L17" s="18">
        <f t="array" ref="L17">MAX(ABS(C17:H17-20))</f>
        <v>8</v>
      </c>
      <c r="M17" s="18">
        <f t="shared" si="2"/>
        <v>14</v>
      </c>
      <c r="N17" s="18">
        <f t="shared" si="3"/>
        <v>0</v>
      </c>
      <c r="O17" s="11">
        <v>16.5</v>
      </c>
      <c r="P17" s="12"/>
      <c r="Q17" s="36">
        <v>1</v>
      </c>
      <c r="R17" s="36"/>
      <c r="S17" s="36"/>
      <c r="T17" s="36"/>
      <c r="U17" s="27"/>
      <c r="V17" s="13">
        <f t="shared" si="4"/>
        <v>1</v>
      </c>
      <c r="W17" s="12">
        <f t="shared" si="10"/>
        <v>8</v>
      </c>
      <c r="X17" s="12">
        <f t="shared" si="11"/>
        <v>9</v>
      </c>
      <c r="Y17" s="12">
        <f t="shared" si="12"/>
        <v>7</v>
      </c>
      <c r="Z17" s="12">
        <f t="shared" si="13"/>
        <v>7</v>
      </c>
      <c r="AA17" s="12">
        <f t="shared" si="14"/>
        <v>1</v>
      </c>
      <c r="AH17" s="3"/>
      <c r="AI17" s="3"/>
      <c r="AJ17" s="3"/>
      <c r="AK17" s="3"/>
      <c r="AL17" s="3"/>
      <c r="AM17" s="3"/>
      <c r="AN17" s="3"/>
      <c r="AO17" s="3"/>
      <c r="AP17" s="6"/>
      <c r="AQ17" s="3"/>
      <c r="AR17" s="6"/>
      <c r="AS17" s="6"/>
    </row>
    <row r="18" spans="1:45" ht="15.75" x14ac:dyDescent="0.25">
      <c r="A18" s="36" t="s">
        <v>36</v>
      </c>
      <c r="B18" s="33">
        <v>6</v>
      </c>
      <c r="C18" s="36">
        <v>20</v>
      </c>
      <c r="D18" s="36">
        <v>21</v>
      </c>
      <c r="E18" s="36">
        <v>20</v>
      </c>
      <c r="F18" s="36">
        <v>11</v>
      </c>
      <c r="G18" s="36">
        <v>22</v>
      </c>
      <c r="H18" s="36">
        <v>26</v>
      </c>
      <c r="I18" s="12">
        <f t="shared" si="0"/>
        <v>120</v>
      </c>
      <c r="J18" s="17">
        <f t="shared" si="1"/>
        <v>6.1</v>
      </c>
      <c r="K18" s="17">
        <f t="array" ref="K18">SUM(ABS(C18:H18-20))</f>
        <v>18</v>
      </c>
      <c r="L18" s="18">
        <f t="array" ref="L18">MAX(ABS(C18:H18-20))</f>
        <v>9</v>
      </c>
      <c r="M18" s="18">
        <f t="shared" si="2"/>
        <v>15</v>
      </c>
      <c r="N18" s="18">
        <f t="shared" si="3"/>
        <v>0</v>
      </c>
      <c r="O18" s="11">
        <v>16.5</v>
      </c>
      <c r="P18" s="12"/>
      <c r="Q18" s="36">
        <v>1</v>
      </c>
      <c r="R18" s="36"/>
      <c r="S18" s="36"/>
      <c r="T18" s="36"/>
      <c r="U18" s="27"/>
      <c r="V18" s="13">
        <f t="shared" si="4"/>
        <v>1</v>
      </c>
      <c r="W18" s="12">
        <f t="shared" si="10"/>
        <v>6</v>
      </c>
      <c r="X18" s="12">
        <f t="shared" si="11"/>
        <v>2</v>
      </c>
      <c r="Y18" s="12">
        <f t="shared" si="12"/>
        <v>8</v>
      </c>
      <c r="Z18" s="12">
        <f t="shared" si="13"/>
        <v>8</v>
      </c>
      <c r="AA18" s="12">
        <f t="shared" si="14"/>
        <v>1</v>
      </c>
      <c r="AH18" s="3"/>
      <c r="AI18" s="3"/>
      <c r="AJ18" s="3"/>
      <c r="AK18" s="3"/>
      <c r="AL18" s="3"/>
      <c r="AM18" s="3"/>
      <c r="AN18" s="3"/>
      <c r="AO18" s="3"/>
      <c r="AP18" s="6"/>
      <c r="AQ18" s="6"/>
      <c r="AR18" s="3"/>
      <c r="AS18" s="6"/>
    </row>
    <row r="19" spans="1:45" ht="15.75" x14ac:dyDescent="0.25">
      <c r="A19" s="36" t="s">
        <v>37</v>
      </c>
      <c r="B19" s="33">
        <v>6</v>
      </c>
      <c r="C19" s="36">
        <v>32</v>
      </c>
      <c r="D19" s="36">
        <v>19</v>
      </c>
      <c r="E19" s="36">
        <v>24</v>
      </c>
      <c r="F19" s="36">
        <v>14</v>
      </c>
      <c r="G19" s="36">
        <v>6</v>
      </c>
      <c r="H19" s="36">
        <v>25</v>
      </c>
      <c r="I19" s="12">
        <f t="shared" si="0"/>
        <v>120</v>
      </c>
      <c r="J19" s="17">
        <f t="shared" si="1"/>
        <v>20.9</v>
      </c>
      <c r="K19" s="17">
        <f t="array" ref="K19">SUM(ABS(C19:H19-20))</f>
        <v>42</v>
      </c>
      <c r="L19" s="18">
        <f t="array" ref="L19">MAX(ABS(C19:H19-20))</f>
        <v>14</v>
      </c>
      <c r="M19" s="18">
        <f t="shared" si="2"/>
        <v>26</v>
      </c>
      <c r="N19" s="18">
        <f t="shared" si="3"/>
        <v>2</v>
      </c>
      <c r="O19" s="11">
        <v>16.5</v>
      </c>
      <c r="P19" s="12"/>
      <c r="Q19" s="36"/>
      <c r="R19" s="36"/>
      <c r="S19" s="36">
        <v>3</v>
      </c>
      <c r="T19" s="36"/>
      <c r="U19" s="27"/>
      <c r="V19" s="13">
        <f t="shared" si="4"/>
        <v>3</v>
      </c>
      <c r="W19" s="12">
        <f t="shared" si="10"/>
        <v>26</v>
      </c>
      <c r="X19" s="12">
        <f t="shared" si="11"/>
        <v>25</v>
      </c>
      <c r="Y19" s="12">
        <f t="shared" si="12"/>
        <v>24</v>
      </c>
      <c r="Z19" s="12">
        <f t="shared" si="13"/>
        <v>27</v>
      </c>
      <c r="AA19" s="12">
        <f t="shared" si="14"/>
        <v>22</v>
      </c>
      <c r="AH19" s="3"/>
      <c r="AI19" s="3"/>
      <c r="AJ19" s="3"/>
      <c r="AK19" s="3"/>
      <c r="AL19" s="3"/>
      <c r="AM19" s="3"/>
      <c r="AN19" s="3"/>
      <c r="AO19" s="3"/>
      <c r="AP19" s="6"/>
      <c r="AQ19" s="6"/>
      <c r="AR19" s="3"/>
      <c r="AS19" s="6"/>
    </row>
    <row r="20" spans="1:45" ht="15.75" x14ac:dyDescent="0.25">
      <c r="A20" s="36" t="s">
        <v>38</v>
      </c>
      <c r="B20" s="33">
        <v>7</v>
      </c>
      <c r="C20" s="36">
        <v>40</v>
      </c>
      <c r="D20" s="36">
        <v>33</v>
      </c>
      <c r="E20" s="36">
        <v>2</v>
      </c>
      <c r="F20" s="36">
        <v>43</v>
      </c>
      <c r="G20" s="36">
        <v>2</v>
      </c>
      <c r="H20" s="36">
        <v>0</v>
      </c>
      <c r="I20" s="12">
        <f t="shared" si="0"/>
        <v>120</v>
      </c>
      <c r="J20" s="17">
        <f t="shared" si="1"/>
        <v>107.3</v>
      </c>
      <c r="K20" s="17">
        <f t="array" ref="K20">SUM(ABS(C20:H20-20))</f>
        <v>112</v>
      </c>
      <c r="L20" s="18">
        <f t="array" ref="L20">MAX(ABS(C20:H20-20))</f>
        <v>23</v>
      </c>
      <c r="M20" s="18">
        <f t="shared" si="2"/>
        <v>43</v>
      </c>
      <c r="N20" s="18">
        <f t="shared" si="3"/>
        <v>6</v>
      </c>
      <c r="O20" s="11">
        <v>17.100000000000001</v>
      </c>
      <c r="P20" s="12"/>
      <c r="Q20" s="36"/>
      <c r="R20" s="36"/>
      <c r="S20" s="36"/>
      <c r="T20" s="36">
        <v>4</v>
      </c>
      <c r="U20" s="27"/>
      <c r="V20" s="13">
        <f t="shared" si="4"/>
        <v>4</v>
      </c>
      <c r="W20" s="12">
        <f t="shared" si="10"/>
        <v>49</v>
      </c>
      <c r="X20" s="12">
        <f t="shared" si="11"/>
        <v>49</v>
      </c>
      <c r="Y20" s="12">
        <f t="shared" si="12"/>
        <v>44</v>
      </c>
      <c r="Z20" s="12">
        <f t="shared" si="13"/>
        <v>48</v>
      </c>
      <c r="AA20" s="12">
        <f t="shared" si="14"/>
        <v>51</v>
      </c>
      <c r="AH20" s="3"/>
      <c r="AI20" s="3"/>
      <c r="AJ20" s="3"/>
      <c r="AK20" s="3"/>
      <c r="AL20" s="3"/>
      <c r="AM20" s="3"/>
      <c r="AN20" s="3"/>
      <c r="AO20" s="3"/>
      <c r="AP20" s="6"/>
      <c r="AQ20" s="6"/>
      <c r="AR20" s="3"/>
      <c r="AS20" s="6"/>
    </row>
    <row r="21" spans="1:45" ht="15.75" x14ac:dyDescent="0.25">
      <c r="A21" s="36" t="s">
        <v>39</v>
      </c>
      <c r="B21" s="33">
        <v>7</v>
      </c>
      <c r="C21" s="36">
        <v>9</v>
      </c>
      <c r="D21" s="36">
        <v>43</v>
      </c>
      <c r="E21" s="36">
        <v>26</v>
      </c>
      <c r="F21" s="36">
        <v>2</v>
      </c>
      <c r="G21" s="36">
        <v>18</v>
      </c>
      <c r="H21" s="36">
        <v>22</v>
      </c>
      <c r="I21" s="12">
        <f t="shared" si="0"/>
        <v>120</v>
      </c>
      <c r="J21" s="17">
        <f t="shared" si="1"/>
        <v>50.9</v>
      </c>
      <c r="K21" s="17">
        <f t="array" ref="K21">SUM(ABS(C21:H21-20))</f>
        <v>62</v>
      </c>
      <c r="L21" s="18">
        <f t="array" ref="L21">MAX(ABS(C21:H21-20))</f>
        <v>23</v>
      </c>
      <c r="M21" s="18">
        <f t="shared" si="2"/>
        <v>41</v>
      </c>
      <c r="N21" s="18">
        <f t="shared" si="3"/>
        <v>3</v>
      </c>
      <c r="O21" s="11">
        <v>17.100000000000001</v>
      </c>
      <c r="P21" s="12"/>
      <c r="Q21" s="36"/>
      <c r="R21" s="36"/>
      <c r="S21" s="36"/>
      <c r="T21" s="36">
        <v>4</v>
      </c>
      <c r="U21" s="27"/>
      <c r="V21" s="13">
        <f t="shared" si="4"/>
        <v>4</v>
      </c>
      <c r="W21" s="12">
        <f t="shared" si="10"/>
        <v>42</v>
      </c>
      <c r="X21" s="12">
        <f t="shared" si="11"/>
        <v>37</v>
      </c>
      <c r="Y21" s="12">
        <f t="shared" si="12"/>
        <v>44</v>
      </c>
      <c r="Z21" s="12">
        <f t="shared" si="13"/>
        <v>45</v>
      </c>
      <c r="AA21" s="12">
        <f t="shared" si="14"/>
        <v>35</v>
      </c>
      <c r="AH21" s="3"/>
      <c r="AI21" s="3"/>
      <c r="AJ21" s="3"/>
      <c r="AK21" s="3"/>
      <c r="AL21" s="3"/>
      <c r="AM21" s="3"/>
      <c r="AN21" s="3"/>
      <c r="AO21" s="3"/>
      <c r="AP21" s="6"/>
      <c r="AQ21" s="6"/>
      <c r="AR21" s="3"/>
      <c r="AS21" s="6"/>
    </row>
    <row r="22" spans="1:45" ht="15.75" x14ac:dyDescent="0.25">
      <c r="A22" s="36" t="s">
        <v>40</v>
      </c>
      <c r="B22" s="33">
        <v>8</v>
      </c>
      <c r="C22" s="36">
        <v>5</v>
      </c>
      <c r="D22" s="36">
        <v>27</v>
      </c>
      <c r="E22" s="36">
        <v>46</v>
      </c>
      <c r="F22" s="36">
        <v>11</v>
      </c>
      <c r="G22" s="36">
        <v>21</v>
      </c>
      <c r="H22" s="36">
        <v>10</v>
      </c>
      <c r="I22" s="12">
        <f t="shared" si="0"/>
        <v>120</v>
      </c>
      <c r="J22" s="17">
        <f t="shared" si="1"/>
        <v>56.6</v>
      </c>
      <c r="K22" s="17">
        <f t="array" ref="K22">SUM(ABS(C22:H22-20))</f>
        <v>68</v>
      </c>
      <c r="L22" s="18">
        <f t="array" ref="L22">MAX(ABS(C22:H22-20))</f>
        <v>26</v>
      </c>
      <c r="M22" s="18">
        <f t="shared" si="2"/>
        <v>41</v>
      </c>
      <c r="N22" s="18">
        <f t="shared" si="3"/>
        <v>3</v>
      </c>
      <c r="O22" s="11">
        <v>17</v>
      </c>
      <c r="P22" s="12"/>
      <c r="Q22" s="36"/>
      <c r="R22" s="36"/>
      <c r="S22" s="36">
        <v>3</v>
      </c>
      <c r="T22" s="36"/>
      <c r="U22" s="27"/>
      <c r="V22" s="13">
        <f t="shared" si="4"/>
        <v>3</v>
      </c>
      <c r="W22" s="12">
        <f t="shared" si="10"/>
        <v>44</v>
      </c>
      <c r="X22" s="12">
        <f t="shared" si="11"/>
        <v>42</v>
      </c>
      <c r="Y22" s="12">
        <f t="shared" si="12"/>
        <v>48</v>
      </c>
      <c r="Z22" s="12">
        <f t="shared" si="13"/>
        <v>45</v>
      </c>
      <c r="AA22" s="12">
        <f t="shared" si="14"/>
        <v>35</v>
      </c>
      <c r="AH22" s="3"/>
      <c r="AI22" s="3"/>
      <c r="AJ22" s="3"/>
      <c r="AK22" s="3"/>
      <c r="AL22" s="3"/>
      <c r="AM22" s="3"/>
      <c r="AN22" s="3"/>
      <c r="AO22" s="3"/>
      <c r="AP22" s="6"/>
      <c r="AQ22" s="6"/>
      <c r="AR22" s="6"/>
      <c r="AS22" s="3"/>
    </row>
    <row r="23" spans="1:45" ht="15.75" x14ac:dyDescent="0.25">
      <c r="A23" s="36" t="s">
        <v>41</v>
      </c>
      <c r="B23" s="33">
        <v>8</v>
      </c>
      <c r="C23" s="36">
        <v>31</v>
      </c>
      <c r="D23" s="36">
        <v>12</v>
      </c>
      <c r="E23" s="36">
        <v>26</v>
      </c>
      <c r="F23" s="36">
        <v>1</v>
      </c>
      <c r="G23" s="36">
        <v>26</v>
      </c>
      <c r="H23" s="36">
        <v>24</v>
      </c>
      <c r="I23" s="12">
        <f t="shared" si="0"/>
        <v>120</v>
      </c>
      <c r="J23" s="17">
        <f t="shared" si="1"/>
        <v>31.7</v>
      </c>
      <c r="K23" s="17">
        <f t="array" ref="K23">SUM(ABS(C23:H23-20))</f>
        <v>54</v>
      </c>
      <c r="L23" s="18">
        <f t="array" ref="L23">MAX(ABS(C23:H23-20))</f>
        <v>19</v>
      </c>
      <c r="M23" s="18">
        <f t="shared" si="2"/>
        <v>30</v>
      </c>
      <c r="N23" s="18">
        <f t="shared" si="3"/>
        <v>2</v>
      </c>
      <c r="O23" s="11">
        <v>17</v>
      </c>
      <c r="P23" s="12"/>
      <c r="Q23" s="36"/>
      <c r="R23" s="36"/>
      <c r="S23" s="36">
        <v>3</v>
      </c>
      <c r="T23" s="36"/>
      <c r="U23" s="26"/>
      <c r="V23" s="13">
        <f t="shared" si="4"/>
        <v>3</v>
      </c>
      <c r="W23" s="12">
        <f t="shared" si="10"/>
        <v>34</v>
      </c>
      <c r="X23" s="12">
        <f t="shared" si="11"/>
        <v>35</v>
      </c>
      <c r="Y23" s="12">
        <f t="shared" si="12"/>
        <v>40</v>
      </c>
      <c r="Z23" s="12">
        <f t="shared" si="13"/>
        <v>36</v>
      </c>
      <c r="AA23" s="12">
        <f t="shared" si="14"/>
        <v>22</v>
      </c>
      <c r="AH23" s="3"/>
      <c r="AI23" s="3"/>
      <c r="AJ23" s="3"/>
      <c r="AK23" s="3"/>
      <c r="AL23" s="3"/>
      <c r="AM23" s="3"/>
      <c r="AN23" s="3"/>
      <c r="AO23" s="3"/>
      <c r="AP23" s="6"/>
      <c r="AQ23" s="3"/>
      <c r="AR23" s="6"/>
      <c r="AS23" s="6"/>
    </row>
    <row r="24" spans="1:45" ht="15.75" x14ac:dyDescent="0.25">
      <c r="A24" s="36" t="s">
        <v>42</v>
      </c>
      <c r="B24" s="33">
        <v>9</v>
      </c>
      <c r="C24" s="36">
        <v>17</v>
      </c>
      <c r="D24" s="36">
        <v>26</v>
      </c>
      <c r="E24" s="36">
        <v>33</v>
      </c>
      <c r="F24" s="36">
        <v>15</v>
      </c>
      <c r="G24" s="36">
        <v>11</v>
      </c>
      <c r="H24" s="36">
        <v>18</v>
      </c>
      <c r="I24" s="12">
        <f t="shared" si="0"/>
        <v>120</v>
      </c>
      <c r="J24" s="17">
        <f t="shared" si="1"/>
        <v>16.2</v>
      </c>
      <c r="K24" s="17">
        <f t="array" ref="K24">SUM(ABS(C24:H24-20))</f>
        <v>38</v>
      </c>
      <c r="L24" s="18">
        <f t="array" ref="L24">MAX(ABS(C24:H24-20))</f>
        <v>13</v>
      </c>
      <c r="M24" s="18">
        <f t="shared" si="2"/>
        <v>22</v>
      </c>
      <c r="N24" s="18">
        <f t="shared" si="3"/>
        <v>1</v>
      </c>
      <c r="O24" s="11">
        <v>15.6</v>
      </c>
      <c r="P24" s="12"/>
      <c r="Q24" s="36"/>
      <c r="R24" s="36">
        <v>2</v>
      </c>
      <c r="S24" s="36"/>
      <c r="T24" s="36"/>
      <c r="U24" s="27"/>
      <c r="V24" s="13">
        <f t="shared" si="4"/>
        <v>2</v>
      </c>
      <c r="W24" s="12">
        <f t="shared" si="10"/>
        <v>17</v>
      </c>
      <c r="X24" s="12">
        <f t="shared" si="11"/>
        <v>17</v>
      </c>
      <c r="Y24" s="12">
        <f t="shared" si="12"/>
        <v>18</v>
      </c>
      <c r="Z24" s="12">
        <f t="shared" si="13"/>
        <v>17</v>
      </c>
      <c r="AA24" s="12">
        <f t="shared" si="14"/>
        <v>11</v>
      </c>
      <c r="AH24" s="3"/>
      <c r="AI24" s="3"/>
      <c r="AJ24" s="3"/>
      <c r="AK24" s="3"/>
      <c r="AL24" s="3"/>
      <c r="AM24" s="3"/>
      <c r="AN24" s="3"/>
      <c r="AO24" s="3"/>
      <c r="AP24" s="6"/>
      <c r="AQ24" s="3"/>
      <c r="AR24" s="6"/>
      <c r="AS24" s="6"/>
    </row>
    <row r="25" spans="1:45" ht="15.75" x14ac:dyDescent="0.25">
      <c r="A25" s="36" t="s">
        <v>43</v>
      </c>
      <c r="B25" s="33">
        <v>9</v>
      </c>
      <c r="C25" s="36">
        <v>9</v>
      </c>
      <c r="D25" s="36">
        <v>27</v>
      </c>
      <c r="E25" s="36">
        <v>22</v>
      </c>
      <c r="F25" s="36">
        <v>21</v>
      </c>
      <c r="G25" s="36">
        <v>20</v>
      </c>
      <c r="H25" s="36">
        <v>21</v>
      </c>
      <c r="I25" s="12">
        <f t="shared" si="0"/>
        <v>120</v>
      </c>
      <c r="J25" s="17">
        <f t="shared" si="1"/>
        <v>8.8000000000000007</v>
      </c>
      <c r="K25" s="17">
        <f t="array" ref="K25">SUM(ABS(C25:H25-20))</f>
        <v>22</v>
      </c>
      <c r="L25" s="18">
        <f t="array" ref="L25">MAX(ABS(C25:H25-20))</f>
        <v>11</v>
      </c>
      <c r="M25" s="18">
        <f t="shared" si="2"/>
        <v>18</v>
      </c>
      <c r="N25" s="18">
        <f t="shared" si="3"/>
        <v>1</v>
      </c>
      <c r="O25" s="11">
        <v>15.6</v>
      </c>
      <c r="P25" s="12"/>
      <c r="Q25" s="36"/>
      <c r="R25" s="36">
        <v>2</v>
      </c>
      <c r="S25" s="36"/>
      <c r="T25" s="36"/>
      <c r="U25" s="27"/>
      <c r="V25" s="13">
        <f t="shared" si="4"/>
        <v>2</v>
      </c>
      <c r="W25" s="12">
        <f t="shared" si="10"/>
        <v>10</v>
      </c>
      <c r="X25" s="12">
        <f t="shared" si="11"/>
        <v>6</v>
      </c>
      <c r="Y25" s="12">
        <f t="shared" si="12"/>
        <v>13</v>
      </c>
      <c r="Z25" s="12">
        <f t="shared" si="13"/>
        <v>12</v>
      </c>
      <c r="AA25" s="12">
        <f t="shared" si="14"/>
        <v>11</v>
      </c>
      <c r="AH25" s="3"/>
      <c r="AI25" s="3"/>
      <c r="AJ25" s="3"/>
      <c r="AK25" s="3"/>
      <c r="AL25" s="3"/>
      <c r="AM25" s="3"/>
      <c r="AN25" s="3"/>
      <c r="AO25" s="3"/>
      <c r="AP25" s="6"/>
      <c r="AQ25" s="6"/>
      <c r="AR25" s="3"/>
      <c r="AS25" s="6"/>
    </row>
    <row r="26" spans="1:45" ht="15.75" x14ac:dyDescent="0.25">
      <c r="A26" s="36" t="s">
        <v>44</v>
      </c>
      <c r="B26" s="33">
        <v>10</v>
      </c>
      <c r="C26" s="36">
        <v>10</v>
      </c>
      <c r="D26" s="36">
        <v>12</v>
      </c>
      <c r="E26" s="36">
        <v>36</v>
      </c>
      <c r="F26" s="36">
        <v>18</v>
      </c>
      <c r="G26" s="36">
        <v>21</v>
      </c>
      <c r="H26" s="36">
        <v>23</v>
      </c>
      <c r="I26" s="12">
        <f t="shared" si="0"/>
        <v>120</v>
      </c>
      <c r="J26" s="17">
        <f t="shared" si="1"/>
        <v>21.7</v>
      </c>
      <c r="K26" s="17">
        <f t="array" ref="K26">SUM(ABS(C26:H26-20))</f>
        <v>40</v>
      </c>
      <c r="L26" s="18">
        <f t="array" ref="L26">MAX(ABS(C26:H26-20))</f>
        <v>16</v>
      </c>
      <c r="M26" s="18">
        <f t="shared" si="2"/>
        <v>26</v>
      </c>
      <c r="N26" s="18">
        <f t="shared" si="3"/>
        <v>2</v>
      </c>
      <c r="O26" s="11">
        <v>16.2</v>
      </c>
      <c r="P26" s="12"/>
      <c r="Q26" s="36"/>
      <c r="R26" s="36"/>
      <c r="S26" s="36">
        <v>3</v>
      </c>
      <c r="T26" s="36"/>
      <c r="U26" s="27"/>
      <c r="V26" s="13">
        <f t="shared" si="4"/>
        <v>3</v>
      </c>
      <c r="W26" s="12">
        <f t="shared" si="10"/>
        <v>27</v>
      </c>
      <c r="X26" s="12">
        <f t="shared" si="11"/>
        <v>18</v>
      </c>
      <c r="Y26" s="12">
        <f t="shared" si="12"/>
        <v>33</v>
      </c>
      <c r="Z26" s="12">
        <f t="shared" si="13"/>
        <v>27</v>
      </c>
      <c r="AA26" s="12">
        <f t="shared" si="14"/>
        <v>22</v>
      </c>
      <c r="AH26" s="3"/>
      <c r="AI26" s="3"/>
      <c r="AJ26" s="3"/>
      <c r="AK26" s="3"/>
      <c r="AL26" s="3"/>
      <c r="AM26" s="3"/>
      <c r="AN26" s="3"/>
      <c r="AO26" s="3"/>
      <c r="AP26" s="6"/>
      <c r="AQ26" s="6"/>
      <c r="AR26" s="3"/>
      <c r="AS26" s="6"/>
    </row>
    <row r="27" spans="1:45" ht="15.75" x14ac:dyDescent="0.25">
      <c r="A27" s="36" t="s">
        <v>45</v>
      </c>
      <c r="B27" s="33">
        <v>10</v>
      </c>
      <c r="C27" s="36">
        <v>25</v>
      </c>
      <c r="D27" s="36">
        <v>21</v>
      </c>
      <c r="E27" s="36">
        <v>25</v>
      </c>
      <c r="F27" s="36">
        <v>21</v>
      </c>
      <c r="G27" s="36">
        <v>15</v>
      </c>
      <c r="H27" s="36">
        <v>13</v>
      </c>
      <c r="I27" s="12">
        <f t="shared" si="0"/>
        <v>120</v>
      </c>
      <c r="J27" s="17">
        <f t="shared" si="1"/>
        <v>6.3</v>
      </c>
      <c r="K27" s="17">
        <f t="array" ref="K27">SUM(ABS(C27:H27-20))</f>
        <v>24</v>
      </c>
      <c r="L27" s="18">
        <f t="array" ref="L27">MAX(ABS(C27:H27-20))</f>
        <v>7</v>
      </c>
      <c r="M27" s="18">
        <f t="shared" si="2"/>
        <v>12</v>
      </c>
      <c r="N27" s="18">
        <f t="shared" si="3"/>
        <v>0</v>
      </c>
      <c r="O27" s="11">
        <v>16.2</v>
      </c>
      <c r="P27" s="12"/>
      <c r="Q27" s="36">
        <v>1</v>
      </c>
      <c r="R27" s="36"/>
      <c r="S27" s="36"/>
      <c r="T27" s="36"/>
      <c r="U27" s="27"/>
      <c r="V27" s="13">
        <f t="shared" si="4"/>
        <v>1</v>
      </c>
      <c r="W27" s="12">
        <f t="shared" si="10"/>
        <v>7</v>
      </c>
      <c r="X27" s="12">
        <f t="shared" si="11"/>
        <v>7</v>
      </c>
      <c r="Y27" s="12">
        <f t="shared" si="12"/>
        <v>5</v>
      </c>
      <c r="Z27" s="12">
        <f t="shared" si="13"/>
        <v>5</v>
      </c>
      <c r="AA27" s="12">
        <f t="shared" si="14"/>
        <v>1</v>
      </c>
      <c r="AH27" s="3"/>
      <c r="AI27" s="3"/>
      <c r="AJ27" s="3"/>
      <c r="AK27" s="3"/>
      <c r="AL27" s="3"/>
      <c r="AM27" s="3"/>
      <c r="AN27" s="3"/>
      <c r="AO27" s="3"/>
      <c r="AP27" s="6"/>
      <c r="AQ27" s="6"/>
      <c r="AR27" s="6"/>
      <c r="AS27" s="3"/>
    </row>
    <row r="28" spans="1:45" ht="15.75" x14ac:dyDescent="0.25">
      <c r="A28" s="36" t="s">
        <v>36</v>
      </c>
      <c r="B28" s="33">
        <v>11</v>
      </c>
      <c r="C28" s="36">
        <v>25</v>
      </c>
      <c r="D28" s="36">
        <v>13</v>
      </c>
      <c r="E28" s="36">
        <v>12</v>
      </c>
      <c r="F28" s="36">
        <v>20</v>
      </c>
      <c r="G28" s="36">
        <v>35</v>
      </c>
      <c r="H28" s="36">
        <v>15</v>
      </c>
      <c r="I28" s="12">
        <f t="shared" si="0"/>
        <v>120</v>
      </c>
      <c r="J28" s="17">
        <f t="shared" si="1"/>
        <v>19.399999999999999</v>
      </c>
      <c r="K28" s="17">
        <f t="array" ref="K28">SUM(ABS(C28:H28-20))</f>
        <v>40</v>
      </c>
      <c r="L28" s="18">
        <f t="array" ref="L28">MAX(ABS(C28:H28-20))</f>
        <v>15</v>
      </c>
      <c r="M28" s="18">
        <f t="shared" si="2"/>
        <v>23</v>
      </c>
      <c r="N28" s="18">
        <f t="shared" si="3"/>
        <v>1</v>
      </c>
      <c r="O28" s="11">
        <v>13.5</v>
      </c>
      <c r="P28" s="12"/>
      <c r="Q28" s="36"/>
      <c r="R28" s="36">
        <v>2</v>
      </c>
      <c r="S28" s="36"/>
      <c r="T28" s="36"/>
      <c r="U28" s="26"/>
      <c r="V28" s="13">
        <f t="shared" si="4"/>
        <v>2</v>
      </c>
      <c r="W28" s="12">
        <f t="shared" si="10"/>
        <v>23</v>
      </c>
      <c r="X28" s="12">
        <f t="shared" si="11"/>
        <v>18</v>
      </c>
      <c r="Y28" s="12">
        <f t="shared" si="12"/>
        <v>27</v>
      </c>
      <c r="Z28" s="12">
        <f t="shared" si="13"/>
        <v>22</v>
      </c>
      <c r="AA28" s="12">
        <f t="shared" si="14"/>
        <v>11</v>
      </c>
      <c r="AH28" s="3"/>
      <c r="AI28" s="3"/>
      <c r="AJ28" s="3"/>
      <c r="AK28" s="3"/>
      <c r="AL28" s="3"/>
      <c r="AM28" s="3"/>
      <c r="AN28" s="3"/>
      <c r="AO28" s="3"/>
      <c r="AP28" s="6"/>
      <c r="AQ28" s="6"/>
      <c r="AR28" s="3"/>
      <c r="AS28" s="6"/>
    </row>
    <row r="29" spans="1:45" ht="15.75" x14ac:dyDescent="0.25">
      <c r="A29" s="36" t="s">
        <v>15</v>
      </c>
      <c r="B29" s="33">
        <v>11</v>
      </c>
      <c r="C29" s="36">
        <v>14</v>
      </c>
      <c r="D29" s="36">
        <v>9</v>
      </c>
      <c r="E29" s="36">
        <v>34</v>
      </c>
      <c r="F29" s="36">
        <v>23</v>
      </c>
      <c r="G29" s="36">
        <v>16</v>
      </c>
      <c r="H29" s="36">
        <v>24</v>
      </c>
      <c r="I29" s="12">
        <f t="shared" si="0"/>
        <v>120</v>
      </c>
      <c r="J29" s="17">
        <f t="shared" si="1"/>
        <v>19.7</v>
      </c>
      <c r="K29" s="17">
        <f t="array" ref="K29">SUM(ABS(C29:H29-20))</f>
        <v>42</v>
      </c>
      <c r="L29" s="18">
        <f t="array" ref="L29">MAX(ABS(C29:H29-20))</f>
        <v>14</v>
      </c>
      <c r="M29" s="18">
        <f t="shared" si="2"/>
        <v>25</v>
      </c>
      <c r="N29" s="18">
        <f t="shared" si="3"/>
        <v>2</v>
      </c>
      <c r="O29" s="11">
        <v>13.5</v>
      </c>
      <c r="P29" s="12" t="s">
        <v>20</v>
      </c>
      <c r="Q29" s="36"/>
      <c r="R29" s="36"/>
      <c r="S29" s="36">
        <v>3</v>
      </c>
      <c r="T29" s="36"/>
      <c r="U29" s="27"/>
      <c r="V29" s="13">
        <f t="shared" si="4"/>
        <v>3</v>
      </c>
      <c r="W29" s="12">
        <f t="shared" si="10"/>
        <v>24</v>
      </c>
      <c r="X29" s="12">
        <f t="shared" si="11"/>
        <v>25</v>
      </c>
      <c r="Y29" s="12">
        <f t="shared" si="12"/>
        <v>24</v>
      </c>
      <c r="Z29" s="12">
        <f t="shared" si="13"/>
        <v>25</v>
      </c>
      <c r="AA29" s="12">
        <f t="shared" si="14"/>
        <v>22</v>
      </c>
      <c r="AH29" s="3"/>
      <c r="AI29" s="3"/>
      <c r="AJ29" s="3"/>
      <c r="AK29" s="3"/>
      <c r="AL29" s="3"/>
      <c r="AM29" s="3"/>
      <c r="AN29" s="3"/>
      <c r="AO29" s="3"/>
      <c r="AP29" s="6"/>
      <c r="AQ29" s="6"/>
      <c r="AR29" s="6"/>
      <c r="AS29" s="3"/>
    </row>
    <row r="30" spans="1:45" ht="15.75" x14ac:dyDescent="0.25">
      <c r="A30" s="36" t="s">
        <v>46</v>
      </c>
      <c r="B30" s="33">
        <v>12</v>
      </c>
      <c r="C30" s="36">
        <v>10</v>
      </c>
      <c r="D30" s="36">
        <v>2</v>
      </c>
      <c r="E30" s="36">
        <v>36</v>
      </c>
      <c r="F30" s="36">
        <v>40</v>
      </c>
      <c r="G30" s="36">
        <v>17</v>
      </c>
      <c r="H30" s="36">
        <v>15</v>
      </c>
      <c r="I30" s="12">
        <f t="shared" si="0"/>
        <v>120</v>
      </c>
      <c r="J30" s="17">
        <f t="shared" si="1"/>
        <v>55.7</v>
      </c>
      <c r="K30" s="17">
        <f t="array" ref="K30">SUM(ABS(C30:H30-20))</f>
        <v>72</v>
      </c>
      <c r="L30" s="18">
        <f t="array" ref="L30">MAX(ABS(C30:H30-20))</f>
        <v>20</v>
      </c>
      <c r="M30" s="18">
        <f t="shared" si="2"/>
        <v>38</v>
      </c>
      <c r="N30" s="18">
        <f t="shared" si="3"/>
        <v>4</v>
      </c>
      <c r="O30" s="11">
        <v>18.100000000000001</v>
      </c>
      <c r="P30" s="12"/>
      <c r="Q30" s="36"/>
      <c r="R30" s="36"/>
      <c r="S30" s="36">
        <v>3</v>
      </c>
      <c r="T30" s="36"/>
      <c r="U30" s="26"/>
      <c r="V30" s="13">
        <f t="shared" si="4"/>
        <v>3</v>
      </c>
      <c r="W30" s="12">
        <f t="shared" si="10"/>
        <v>43</v>
      </c>
      <c r="X30" s="12">
        <f t="shared" si="11"/>
        <v>45</v>
      </c>
      <c r="Y30" s="12">
        <f t="shared" si="12"/>
        <v>42</v>
      </c>
      <c r="Z30" s="12">
        <f t="shared" si="13"/>
        <v>42</v>
      </c>
      <c r="AA30" s="12">
        <f t="shared" si="14"/>
        <v>41</v>
      </c>
      <c r="AH30" s="3"/>
      <c r="AI30" s="3"/>
      <c r="AJ30" s="3"/>
      <c r="AK30" s="3"/>
      <c r="AL30" s="3"/>
      <c r="AM30" s="3"/>
      <c r="AN30" s="3"/>
      <c r="AO30" s="3"/>
      <c r="AP30" s="6"/>
      <c r="AQ30" s="6"/>
      <c r="AR30" s="3"/>
      <c r="AS30" s="6"/>
    </row>
    <row r="31" spans="1:45" ht="15.75" x14ac:dyDescent="0.25">
      <c r="A31" s="36" t="s">
        <v>47</v>
      </c>
      <c r="B31" s="33">
        <v>12</v>
      </c>
      <c r="C31" s="36">
        <v>4</v>
      </c>
      <c r="D31" s="36">
        <v>36</v>
      </c>
      <c r="E31" s="36">
        <v>15</v>
      </c>
      <c r="F31" s="36">
        <v>1</v>
      </c>
      <c r="G31" s="36">
        <v>17</v>
      </c>
      <c r="H31" s="36">
        <v>47</v>
      </c>
      <c r="I31" s="12">
        <f t="shared" si="0"/>
        <v>120</v>
      </c>
      <c r="J31" s="17">
        <f t="shared" si="1"/>
        <v>81.8</v>
      </c>
      <c r="K31" s="17">
        <f t="array" ref="K31">SUM(ABS(C31:H31-20))</f>
        <v>86</v>
      </c>
      <c r="L31" s="18">
        <f t="array" ref="L31">MAX(ABS(C31:H31-20))</f>
        <v>27</v>
      </c>
      <c r="M31" s="18">
        <f t="shared" si="2"/>
        <v>46</v>
      </c>
      <c r="N31" s="18">
        <f t="shared" si="3"/>
        <v>4</v>
      </c>
      <c r="O31" s="11">
        <v>18.100000000000001</v>
      </c>
      <c r="P31" s="12"/>
      <c r="Q31" s="36"/>
      <c r="R31" s="36"/>
      <c r="S31" s="36">
        <v>3</v>
      </c>
      <c r="T31" s="36"/>
      <c r="U31" s="27"/>
      <c r="V31" s="13">
        <f t="shared" si="4"/>
        <v>3</v>
      </c>
      <c r="W31" s="12">
        <f t="shared" si="10"/>
        <v>48</v>
      </c>
      <c r="X31" s="12">
        <f t="shared" si="11"/>
        <v>48</v>
      </c>
      <c r="Y31" s="12">
        <f t="shared" si="12"/>
        <v>49</v>
      </c>
      <c r="Z31" s="12">
        <f t="shared" si="13"/>
        <v>49</v>
      </c>
      <c r="AA31" s="12">
        <f t="shared" si="14"/>
        <v>41</v>
      </c>
      <c r="AH31" s="3"/>
      <c r="AI31" s="3"/>
      <c r="AJ31" s="3"/>
      <c r="AK31" s="3"/>
      <c r="AL31" s="3"/>
      <c r="AM31" s="3"/>
      <c r="AN31" s="3"/>
      <c r="AO31" s="3"/>
      <c r="AP31" s="6"/>
      <c r="AQ31" s="6"/>
      <c r="AR31" s="3"/>
      <c r="AS31" s="6"/>
    </row>
    <row r="32" spans="1:45" ht="15.75" x14ac:dyDescent="0.25">
      <c r="A32" s="36" t="s">
        <v>18</v>
      </c>
      <c r="B32" s="33">
        <v>13</v>
      </c>
      <c r="C32" s="36">
        <v>28</v>
      </c>
      <c r="D32" s="36">
        <v>20</v>
      </c>
      <c r="E32" s="36">
        <v>16</v>
      </c>
      <c r="F32" s="36">
        <v>26</v>
      </c>
      <c r="G32" s="36">
        <v>27</v>
      </c>
      <c r="H32" s="36">
        <v>3</v>
      </c>
      <c r="I32" s="12">
        <f t="shared" si="0"/>
        <v>120</v>
      </c>
      <c r="J32" s="17">
        <f t="shared" si="1"/>
        <v>22.7</v>
      </c>
      <c r="K32" s="17">
        <f t="array" ref="K32">SUM(ABS(C32:H32-20))</f>
        <v>42</v>
      </c>
      <c r="L32" s="18">
        <f t="array" ref="L32">MAX(ABS(C32:H32-20))</f>
        <v>17</v>
      </c>
      <c r="M32" s="18">
        <f t="shared" si="2"/>
        <v>25</v>
      </c>
      <c r="N32" s="18">
        <f t="shared" si="3"/>
        <v>1</v>
      </c>
      <c r="O32" s="11">
        <v>16.899999999999999</v>
      </c>
      <c r="P32" s="12"/>
      <c r="Q32" s="36"/>
      <c r="R32" s="36"/>
      <c r="S32" s="36"/>
      <c r="T32" s="36">
        <v>4</v>
      </c>
      <c r="U32" s="27"/>
      <c r="V32" s="13">
        <f t="shared" si="4"/>
        <v>4</v>
      </c>
      <c r="W32" s="12">
        <f t="shared" si="10"/>
        <v>28</v>
      </c>
      <c r="X32" s="12">
        <f t="shared" si="11"/>
        <v>25</v>
      </c>
      <c r="Y32" s="12">
        <f t="shared" si="12"/>
        <v>36</v>
      </c>
      <c r="Z32" s="12">
        <f t="shared" si="13"/>
        <v>25</v>
      </c>
      <c r="AA32" s="12">
        <f t="shared" si="14"/>
        <v>11</v>
      </c>
      <c r="AH32" s="3"/>
      <c r="AI32" s="3"/>
      <c r="AJ32" s="3"/>
      <c r="AK32" s="3"/>
      <c r="AL32" s="3"/>
      <c r="AM32" s="3"/>
      <c r="AN32" s="3"/>
      <c r="AO32" s="3"/>
      <c r="AP32" s="6"/>
      <c r="AQ32" s="6"/>
      <c r="AR32" s="3"/>
      <c r="AS32" s="6"/>
    </row>
    <row r="33" spans="1:45" ht="15.75" x14ac:dyDescent="0.25">
      <c r="A33" s="36" t="s">
        <v>19</v>
      </c>
      <c r="B33" s="33">
        <v>13</v>
      </c>
      <c r="C33" s="36">
        <v>22</v>
      </c>
      <c r="D33" s="36">
        <v>16</v>
      </c>
      <c r="E33" s="36">
        <v>43</v>
      </c>
      <c r="F33" s="36">
        <v>1</v>
      </c>
      <c r="G33" s="36">
        <v>8</v>
      </c>
      <c r="H33" s="36">
        <v>30</v>
      </c>
      <c r="I33" s="12">
        <f t="shared" si="0"/>
        <v>120</v>
      </c>
      <c r="J33" s="17">
        <f t="shared" si="1"/>
        <v>57.7</v>
      </c>
      <c r="K33" s="17">
        <f t="array" ref="K33">SUM(ABS(C33:H33-20))</f>
        <v>70</v>
      </c>
      <c r="L33" s="18">
        <f t="array" ref="L33">MAX(ABS(C33:H33-20))</f>
        <v>23</v>
      </c>
      <c r="M33" s="18">
        <f t="shared" si="2"/>
        <v>42</v>
      </c>
      <c r="N33" s="18">
        <f t="shared" si="3"/>
        <v>4</v>
      </c>
      <c r="O33" s="11">
        <v>16.899999999999999</v>
      </c>
      <c r="P33" s="12"/>
      <c r="Q33" s="36"/>
      <c r="R33" s="36"/>
      <c r="S33" s="36"/>
      <c r="T33" s="36">
        <v>4</v>
      </c>
      <c r="U33" s="27"/>
      <c r="V33" s="13">
        <f t="shared" si="4"/>
        <v>4</v>
      </c>
      <c r="W33" s="12">
        <f t="shared" si="10"/>
        <v>45</v>
      </c>
      <c r="X33" s="12">
        <f t="shared" si="11"/>
        <v>44</v>
      </c>
      <c r="Y33" s="12">
        <f t="shared" si="12"/>
        <v>44</v>
      </c>
      <c r="Z33" s="12">
        <f t="shared" si="13"/>
        <v>47</v>
      </c>
      <c r="AA33" s="12">
        <f t="shared" si="14"/>
        <v>41</v>
      </c>
      <c r="AH33" s="3"/>
      <c r="AI33" s="3"/>
      <c r="AJ33" s="3"/>
      <c r="AK33" s="3"/>
      <c r="AL33" s="3"/>
      <c r="AM33" s="3"/>
      <c r="AN33" s="3"/>
      <c r="AO33" s="3"/>
      <c r="AP33" s="6"/>
      <c r="AQ33" s="6"/>
      <c r="AR33" s="3"/>
      <c r="AS33" s="6"/>
    </row>
    <row r="34" spans="1:45" ht="15.75" x14ac:dyDescent="0.25">
      <c r="A34" s="36" t="s">
        <v>48</v>
      </c>
      <c r="B34" s="33">
        <v>14</v>
      </c>
      <c r="C34" s="36">
        <v>2</v>
      </c>
      <c r="D34" s="36">
        <v>56</v>
      </c>
      <c r="E34" s="36">
        <v>13</v>
      </c>
      <c r="F34" s="36">
        <v>0</v>
      </c>
      <c r="G34" s="36">
        <v>2</v>
      </c>
      <c r="H34" s="36">
        <v>47</v>
      </c>
      <c r="I34" s="12">
        <f t="shared" si="0"/>
        <v>120</v>
      </c>
      <c r="J34" s="17">
        <f t="shared" si="1"/>
        <v>156.1</v>
      </c>
      <c r="K34" s="17">
        <f t="array" ref="K34">SUM(ABS(C34:H34-20))</f>
        <v>126</v>
      </c>
      <c r="L34" s="18">
        <f t="array" ref="L34">MAX(ABS(C34:H34-20))</f>
        <v>36</v>
      </c>
      <c r="M34" s="18">
        <f t="shared" si="2"/>
        <v>56</v>
      </c>
      <c r="N34" s="18">
        <f t="shared" si="3"/>
        <v>5</v>
      </c>
      <c r="O34" s="11">
        <v>16.8</v>
      </c>
      <c r="P34" s="12"/>
      <c r="Q34" s="36"/>
      <c r="R34" s="36"/>
      <c r="S34" s="36"/>
      <c r="T34" s="36">
        <v>4</v>
      </c>
      <c r="U34" s="27"/>
      <c r="V34" s="13">
        <f t="shared" si="4"/>
        <v>4</v>
      </c>
      <c r="W34" s="12">
        <f t="shared" si="10"/>
        <v>51</v>
      </c>
      <c r="X34" s="12">
        <f t="shared" si="11"/>
        <v>51</v>
      </c>
      <c r="Y34" s="12">
        <f t="shared" si="12"/>
        <v>51</v>
      </c>
      <c r="Z34" s="12">
        <f t="shared" si="13"/>
        <v>51</v>
      </c>
      <c r="AA34" s="12">
        <f t="shared" si="14"/>
        <v>48</v>
      </c>
      <c r="AH34" s="3"/>
      <c r="AI34" s="3"/>
      <c r="AJ34" s="3"/>
      <c r="AK34" s="3"/>
      <c r="AL34" s="3"/>
      <c r="AM34" s="3"/>
      <c r="AN34" s="3"/>
      <c r="AO34" s="3"/>
      <c r="AP34" s="6"/>
      <c r="AQ34" s="3"/>
      <c r="AR34" s="6"/>
      <c r="AS34" s="6"/>
    </row>
    <row r="35" spans="1:45" ht="15.75" x14ac:dyDescent="0.25">
      <c r="A35" s="36" t="s">
        <v>49</v>
      </c>
      <c r="B35" s="33">
        <v>14</v>
      </c>
      <c r="C35" s="36">
        <v>24</v>
      </c>
      <c r="D35" s="36">
        <v>5</v>
      </c>
      <c r="E35" s="36">
        <v>8</v>
      </c>
      <c r="F35" s="36">
        <v>34</v>
      </c>
      <c r="G35" s="36">
        <v>23</v>
      </c>
      <c r="H35" s="36">
        <v>27</v>
      </c>
      <c r="I35" s="12">
        <f t="shared" si="0"/>
        <v>121</v>
      </c>
      <c r="J35" s="17">
        <f t="shared" si="1"/>
        <v>31.95</v>
      </c>
      <c r="K35" s="17">
        <f t="array" ref="K35">SUM(ABS(C35:H35-20))</f>
        <v>55</v>
      </c>
      <c r="L35" s="18">
        <f t="array" ref="L35">MAX(ABS(C35:H35-20))</f>
        <v>15</v>
      </c>
      <c r="M35" s="18">
        <f t="shared" si="2"/>
        <v>29</v>
      </c>
      <c r="N35" s="18">
        <f t="shared" si="3"/>
        <v>3</v>
      </c>
      <c r="O35" s="11">
        <v>16.8</v>
      </c>
      <c r="P35" s="12"/>
      <c r="Q35" s="36"/>
      <c r="R35" s="36"/>
      <c r="S35" s="36">
        <v>3</v>
      </c>
      <c r="T35" s="36"/>
      <c r="U35" s="27"/>
      <c r="V35" s="13">
        <f t="shared" si="4"/>
        <v>3</v>
      </c>
      <c r="W35" s="12">
        <f t="shared" si="10"/>
        <v>35</v>
      </c>
      <c r="X35" s="12">
        <f t="shared" si="11"/>
        <v>36</v>
      </c>
      <c r="Y35" s="12">
        <f t="shared" si="12"/>
        <v>27</v>
      </c>
      <c r="Z35" s="12">
        <f t="shared" si="13"/>
        <v>34</v>
      </c>
      <c r="AA35" s="12">
        <f t="shared" si="14"/>
        <v>35</v>
      </c>
      <c r="AH35" s="3"/>
      <c r="AI35" s="3"/>
      <c r="AJ35" s="3"/>
      <c r="AK35" s="3"/>
      <c r="AL35" s="3"/>
      <c r="AM35" s="3"/>
      <c r="AN35" s="3"/>
      <c r="AO35" s="3"/>
      <c r="AP35" s="6"/>
      <c r="AQ35" s="6"/>
      <c r="AR35" s="6"/>
      <c r="AS35" s="3"/>
    </row>
    <row r="36" spans="1:45" ht="15.75" x14ac:dyDescent="0.25">
      <c r="A36" s="36" t="s">
        <v>50</v>
      </c>
      <c r="B36" s="33">
        <v>15</v>
      </c>
      <c r="C36" s="36">
        <v>27</v>
      </c>
      <c r="D36" s="36">
        <v>23</v>
      </c>
      <c r="E36" s="36">
        <v>20</v>
      </c>
      <c r="F36" s="36">
        <v>20</v>
      </c>
      <c r="G36" s="36">
        <v>14</v>
      </c>
      <c r="H36" s="36">
        <v>16</v>
      </c>
      <c r="I36" s="12">
        <f t="shared" si="0"/>
        <v>120</v>
      </c>
      <c r="J36" s="17">
        <f t="shared" si="1"/>
        <v>5.5</v>
      </c>
      <c r="K36" s="17">
        <f t="array" ref="K36">SUM(ABS(C36:H36-20))</f>
        <v>20</v>
      </c>
      <c r="L36" s="18">
        <f t="array" ref="L36">MAX(ABS(C36:H36-20))</f>
        <v>7</v>
      </c>
      <c r="M36" s="18">
        <f t="shared" si="2"/>
        <v>13</v>
      </c>
      <c r="N36" s="18">
        <f t="shared" si="3"/>
        <v>0</v>
      </c>
      <c r="O36" s="11">
        <v>14.5</v>
      </c>
      <c r="P36" s="12"/>
      <c r="Q36" s="36">
        <v>1</v>
      </c>
      <c r="R36" s="36"/>
      <c r="S36" s="36"/>
      <c r="T36" s="36"/>
      <c r="U36" s="26"/>
      <c r="V36" s="13">
        <f t="shared" si="4"/>
        <v>1</v>
      </c>
      <c r="W36" s="12">
        <f t="shared" si="10"/>
        <v>5</v>
      </c>
      <c r="X36" s="12">
        <f t="shared" si="11"/>
        <v>3</v>
      </c>
      <c r="Y36" s="12">
        <f t="shared" si="12"/>
        <v>5</v>
      </c>
      <c r="Z36" s="12">
        <f t="shared" si="13"/>
        <v>6</v>
      </c>
      <c r="AA36" s="12">
        <f t="shared" si="14"/>
        <v>1</v>
      </c>
      <c r="AH36" s="3"/>
      <c r="AI36" s="3"/>
      <c r="AJ36" s="3"/>
      <c r="AK36" s="3"/>
      <c r="AL36" s="3"/>
      <c r="AM36" s="3"/>
      <c r="AN36" s="3"/>
      <c r="AO36" s="3"/>
      <c r="AP36" s="6"/>
      <c r="AQ36" s="6"/>
      <c r="AR36" s="6"/>
      <c r="AS36" s="6"/>
    </row>
    <row r="37" spans="1:45" ht="15.75" x14ac:dyDescent="0.25">
      <c r="A37" s="36" t="s">
        <v>51</v>
      </c>
      <c r="B37" s="33">
        <v>15</v>
      </c>
      <c r="C37" s="36">
        <v>20</v>
      </c>
      <c r="D37" s="36">
        <v>20</v>
      </c>
      <c r="E37" s="36">
        <v>30</v>
      </c>
      <c r="F37" s="36">
        <v>25</v>
      </c>
      <c r="G37" s="36">
        <v>14</v>
      </c>
      <c r="H37" s="36">
        <v>11</v>
      </c>
      <c r="I37" s="12">
        <f t="shared" si="0"/>
        <v>120</v>
      </c>
      <c r="J37" s="17">
        <f t="shared" si="1"/>
        <v>12.1</v>
      </c>
      <c r="K37" s="17">
        <f t="array" ref="K37">SUM(ABS(C37:H37-20))</f>
        <v>30</v>
      </c>
      <c r="L37" s="18">
        <f t="array" ref="L37">MAX(ABS(C37:H37-20))</f>
        <v>10</v>
      </c>
      <c r="M37" s="18">
        <f t="shared" si="2"/>
        <v>19</v>
      </c>
      <c r="N37" s="18">
        <f t="shared" si="3"/>
        <v>1</v>
      </c>
      <c r="O37" s="11">
        <v>14.5</v>
      </c>
      <c r="P37" s="12"/>
      <c r="Q37" s="36">
        <v>1</v>
      </c>
      <c r="R37" s="36"/>
      <c r="S37" s="36"/>
      <c r="T37" s="36"/>
      <c r="U37" s="27"/>
      <c r="V37" s="13">
        <f t="shared" si="4"/>
        <v>1</v>
      </c>
      <c r="W37" s="12">
        <f t="shared" si="10"/>
        <v>13</v>
      </c>
      <c r="X37" s="12">
        <f t="shared" si="11"/>
        <v>11</v>
      </c>
      <c r="Y37" s="12">
        <f t="shared" si="12"/>
        <v>11</v>
      </c>
      <c r="Z37" s="12">
        <f t="shared" si="13"/>
        <v>13</v>
      </c>
      <c r="AA37" s="12">
        <f t="shared" si="14"/>
        <v>11</v>
      </c>
      <c r="AH37" s="3"/>
      <c r="AI37" s="3"/>
      <c r="AJ37" s="3"/>
      <c r="AK37" s="3"/>
      <c r="AL37" s="3"/>
      <c r="AM37" s="3"/>
      <c r="AN37" s="3"/>
      <c r="AO37" s="3"/>
      <c r="AP37" s="6"/>
      <c r="AQ37" s="6"/>
      <c r="AR37" s="3"/>
      <c r="AS37" s="6"/>
    </row>
    <row r="38" spans="1:45" ht="15.75" x14ac:dyDescent="0.25">
      <c r="A38" s="36" t="s">
        <v>52</v>
      </c>
      <c r="B38" s="33">
        <v>16</v>
      </c>
      <c r="C38" s="36">
        <v>20</v>
      </c>
      <c r="D38" s="36">
        <v>14</v>
      </c>
      <c r="E38" s="36">
        <v>22</v>
      </c>
      <c r="F38" s="36">
        <v>24</v>
      </c>
      <c r="G38" s="36">
        <v>24</v>
      </c>
      <c r="H38" s="36">
        <v>16</v>
      </c>
      <c r="I38" s="12">
        <f t="shared" si="0"/>
        <v>120</v>
      </c>
      <c r="J38" s="17">
        <f t="shared" si="1"/>
        <v>4.4000000000000004</v>
      </c>
      <c r="K38" s="17">
        <f t="array" ref="K38">SUM(ABS(C38:H38-20))</f>
        <v>20</v>
      </c>
      <c r="L38" s="18">
        <f t="array" ref="L38">MAX(ABS(C38:H38-20))</f>
        <v>6</v>
      </c>
      <c r="M38" s="18">
        <f t="shared" si="2"/>
        <v>10</v>
      </c>
      <c r="N38" s="18">
        <f t="shared" si="3"/>
        <v>0</v>
      </c>
      <c r="O38" s="11">
        <v>14.4</v>
      </c>
      <c r="P38" s="12"/>
      <c r="Q38" s="36">
        <v>1</v>
      </c>
      <c r="R38" s="36"/>
      <c r="S38" s="36"/>
      <c r="T38" s="36"/>
      <c r="U38" s="27"/>
      <c r="V38" s="13">
        <f t="shared" si="4"/>
        <v>1</v>
      </c>
      <c r="W38" s="12">
        <f t="shared" si="10"/>
        <v>3</v>
      </c>
      <c r="X38" s="12">
        <f t="shared" si="11"/>
        <v>3</v>
      </c>
      <c r="Y38" s="12">
        <f t="shared" si="12"/>
        <v>3</v>
      </c>
      <c r="Z38" s="12">
        <f t="shared" si="13"/>
        <v>2</v>
      </c>
      <c r="AA38" s="12">
        <f t="shared" si="14"/>
        <v>1</v>
      </c>
      <c r="AH38" s="3"/>
      <c r="AI38" s="3"/>
      <c r="AJ38" s="3"/>
      <c r="AK38" s="3"/>
      <c r="AL38" s="3"/>
      <c r="AM38" s="3"/>
      <c r="AN38" s="3"/>
      <c r="AO38" s="3"/>
      <c r="AP38" s="6"/>
      <c r="AQ38" s="6"/>
      <c r="AR38" s="3"/>
      <c r="AS38" s="6"/>
    </row>
    <row r="39" spans="1:45" ht="15.75" x14ac:dyDescent="0.25">
      <c r="A39" s="36" t="s">
        <v>53</v>
      </c>
      <c r="B39" s="33">
        <v>16</v>
      </c>
      <c r="C39" s="36">
        <v>9</v>
      </c>
      <c r="D39" s="36">
        <v>49</v>
      </c>
      <c r="E39" s="36">
        <v>47</v>
      </c>
      <c r="F39" s="36">
        <v>3</v>
      </c>
      <c r="G39" s="36">
        <v>0</v>
      </c>
      <c r="H39" s="36">
        <v>12</v>
      </c>
      <c r="I39" s="12">
        <f t="shared" si="0"/>
        <v>120</v>
      </c>
      <c r="J39" s="17">
        <f t="shared" si="1"/>
        <v>122.2</v>
      </c>
      <c r="K39" s="17">
        <f t="array" ref="K39">SUM(ABS(C39:H39-20))</f>
        <v>112</v>
      </c>
      <c r="L39" s="18">
        <f t="array" ref="L39">MAX(ABS(C39:H39-20))</f>
        <v>29</v>
      </c>
      <c r="M39" s="18">
        <f t="shared" si="2"/>
        <v>49</v>
      </c>
      <c r="N39" s="18">
        <f t="shared" si="3"/>
        <v>5</v>
      </c>
      <c r="O39" s="11">
        <v>14.4</v>
      </c>
      <c r="P39" s="12"/>
      <c r="Q39" s="36"/>
      <c r="R39" s="36"/>
      <c r="S39" s="36"/>
      <c r="T39" s="36">
        <v>4</v>
      </c>
      <c r="U39" s="27"/>
      <c r="V39" s="13">
        <f t="shared" si="4"/>
        <v>4</v>
      </c>
      <c r="W39" s="12">
        <f t="shared" si="10"/>
        <v>50</v>
      </c>
      <c r="X39" s="12">
        <f t="shared" si="11"/>
        <v>49</v>
      </c>
      <c r="Y39" s="12">
        <f t="shared" si="12"/>
        <v>50</v>
      </c>
      <c r="Z39" s="12">
        <f t="shared" si="13"/>
        <v>50</v>
      </c>
      <c r="AA39" s="12">
        <f t="shared" si="14"/>
        <v>48</v>
      </c>
      <c r="AH39" s="3"/>
      <c r="AI39" s="3"/>
      <c r="AJ39" s="3"/>
      <c r="AK39" s="3"/>
      <c r="AL39" s="3"/>
      <c r="AM39" s="3"/>
      <c r="AN39" s="3"/>
      <c r="AO39" s="3"/>
      <c r="AP39" s="6"/>
      <c r="AQ39" s="6"/>
      <c r="AR39" s="3"/>
      <c r="AS39" s="6"/>
    </row>
    <row r="40" spans="1:45" ht="15.75" x14ac:dyDescent="0.25">
      <c r="A40" s="36" t="s">
        <v>54</v>
      </c>
      <c r="B40" s="33">
        <v>17</v>
      </c>
      <c r="C40" s="36">
        <v>27</v>
      </c>
      <c r="D40" s="36">
        <v>38</v>
      </c>
      <c r="E40" s="36">
        <v>28</v>
      </c>
      <c r="F40" s="36">
        <v>10</v>
      </c>
      <c r="G40" s="36">
        <v>16</v>
      </c>
      <c r="H40" s="36">
        <v>1</v>
      </c>
      <c r="I40" s="12">
        <f t="shared" si="0"/>
        <v>120</v>
      </c>
      <c r="J40" s="17">
        <f t="shared" si="1"/>
        <v>45.7</v>
      </c>
      <c r="K40" s="17">
        <f t="array" ref="K40">SUM(ABS(C40:H40-20))</f>
        <v>66</v>
      </c>
      <c r="L40" s="18">
        <f t="array" ref="L40">MAX(ABS(C40:H40-20))</f>
        <v>19</v>
      </c>
      <c r="M40" s="18">
        <f t="shared" si="2"/>
        <v>37</v>
      </c>
      <c r="N40" s="18">
        <f t="shared" si="3"/>
        <v>3</v>
      </c>
      <c r="O40" s="11">
        <v>13.4</v>
      </c>
      <c r="P40" s="12"/>
      <c r="Q40" s="36"/>
      <c r="R40" s="36"/>
      <c r="S40" s="36"/>
      <c r="T40" s="36">
        <v>4</v>
      </c>
      <c r="U40" s="27"/>
      <c r="V40" s="13">
        <f t="shared" si="4"/>
        <v>4</v>
      </c>
      <c r="W40" s="12">
        <f t="shared" si="10"/>
        <v>40</v>
      </c>
      <c r="X40" s="12">
        <f t="shared" si="11"/>
        <v>40</v>
      </c>
      <c r="Y40" s="12">
        <f t="shared" si="12"/>
        <v>40</v>
      </c>
      <c r="Z40" s="12">
        <f t="shared" si="13"/>
        <v>41</v>
      </c>
      <c r="AA40" s="12">
        <f t="shared" si="14"/>
        <v>35</v>
      </c>
      <c r="AH40" s="3"/>
      <c r="AI40" s="3"/>
      <c r="AJ40" s="3"/>
      <c r="AK40" s="3"/>
      <c r="AL40" s="3"/>
      <c r="AM40" s="3"/>
      <c r="AN40" s="3"/>
      <c r="AO40" s="3"/>
      <c r="AP40" s="6"/>
      <c r="AQ40" s="3"/>
      <c r="AR40" s="6"/>
      <c r="AS40" s="6"/>
    </row>
    <row r="41" spans="1:45" ht="15.75" x14ac:dyDescent="0.25">
      <c r="A41" s="36" t="s">
        <v>55</v>
      </c>
      <c r="B41" s="33">
        <v>17</v>
      </c>
      <c r="C41" s="36">
        <v>22</v>
      </c>
      <c r="D41" s="36">
        <v>19</v>
      </c>
      <c r="E41" s="36">
        <v>35</v>
      </c>
      <c r="F41" s="36">
        <v>10</v>
      </c>
      <c r="G41" s="36">
        <v>9</v>
      </c>
      <c r="H41" s="36">
        <v>25</v>
      </c>
      <c r="I41" s="12">
        <f t="shared" si="0"/>
        <v>120</v>
      </c>
      <c r="J41" s="17">
        <f t="shared" si="1"/>
        <v>23.8</v>
      </c>
      <c r="K41" s="17">
        <f t="array" ref="K41">SUM(ABS(C41:H41-20))</f>
        <v>44</v>
      </c>
      <c r="L41" s="18">
        <f t="array" ref="L41">MAX(ABS(C41:H41-20))</f>
        <v>15</v>
      </c>
      <c r="M41" s="18">
        <f t="shared" si="2"/>
        <v>26</v>
      </c>
      <c r="N41" s="18">
        <f t="shared" si="3"/>
        <v>3</v>
      </c>
      <c r="O41" s="11">
        <v>13.4</v>
      </c>
      <c r="P41" s="12"/>
      <c r="Q41" s="36"/>
      <c r="R41" s="36">
        <v>2</v>
      </c>
      <c r="S41" s="36"/>
      <c r="T41" s="36"/>
      <c r="U41" s="27"/>
      <c r="V41" s="13">
        <f t="shared" si="4"/>
        <v>2</v>
      </c>
      <c r="W41" s="12">
        <f t="shared" si="10"/>
        <v>29</v>
      </c>
      <c r="X41" s="12">
        <f t="shared" si="11"/>
        <v>29</v>
      </c>
      <c r="Y41" s="12">
        <f t="shared" si="12"/>
        <v>27</v>
      </c>
      <c r="Z41" s="12">
        <f t="shared" si="13"/>
        <v>27</v>
      </c>
      <c r="AA41" s="12">
        <f t="shared" si="14"/>
        <v>35</v>
      </c>
      <c r="AH41" s="3"/>
      <c r="AI41" s="3"/>
      <c r="AJ41" s="3"/>
      <c r="AK41" s="3"/>
      <c r="AL41" s="3"/>
      <c r="AM41" s="3"/>
      <c r="AN41" s="3"/>
      <c r="AO41" s="3"/>
      <c r="AP41" s="6"/>
      <c r="AQ41" s="6"/>
      <c r="AR41" s="6"/>
      <c r="AS41" s="3"/>
    </row>
    <row r="42" spans="1:45" ht="15.75" x14ac:dyDescent="0.25">
      <c r="A42" s="36" t="s">
        <v>17</v>
      </c>
      <c r="B42" s="33">
        <v>18</v>
      </c>
      <c r="C42" s="36">
        <v>25</v>
      </c>
      <c r="D42" s="36">
        <v>25</v>
      </c>
      <c r="E42" s="36">
        <v>13</v>
      </c>
      <c r="F42" s="36">
        <v>29</v>
      </c>
      <c r="G42" s="36">
        <v>21</v>
      </c>
      <c r="H42" s="36">
        <v>7</v>
      </c>
      <c r="I42" s="12">
        <f t="shared" si="0"/>
        <v>120</v>
      </c>
      <c r="J42" s="17">
        <f t="shared" si="1"/>
        <v>17.5</v>
      </c>
      <c r="K42" s="17">
        <f t="array" ref="K42">SUM(ABS(C42:H42-20))</f>
        <v>40</v>
      </c>
      <c r="L42" s="18">
        <f t="array" ref="L42">MAX(ABS(C42:H42-20))</f>
        <v>13</v>
      </c>
      <c r="M42" s="18">
        <f t="shared" si="2"/>
        <v>22</v>
      </c>
      <c r="N42" s="18">
        <f t="shared" si="3"/>
        <v>1</v>
      </c>
      <c r="O42" s="11">
        <v>16.600000000000001</v>
      </c>
      <c r="P42" s="12"/>
      <c r="Q42" s="36"/>
      <c r="R42" s="36">
        <v>2</v>
      </c>
      <c r="S42" s="36"/>
      <c r="T42" s="36"/>
      <c r="U42" s="26"/>
      <c r="V42" s="13">
        <f t="shared" si="4"/>
        <v>2</v>
      </c>
      <c r="W42" s="12">
        <f t="shared" si="10"/>
        <v>21</v>
      </c>
      <c r="X42" s="12">
        <f t="shared" si="11"/>
        <v>18</v>
      </c>
      <c r="Y42" s="12">
        <f t="shared" si="12"/>
        <v>18</v>
      </c>
      <c r="Z42" s="12">
        <f t="shared" si="13"/>
        <v>17</v>
      </c>
      <c r="AA42" s="12">
        <f t="shared" si="14"/>
        <v>11</v>
      </c>
      <c r="AH42" s="3"/>
      <c r="AI42" s="3"/>
      <c r="AJ42" s="3"/>
      <c r="AK42" s="3"/>
      <c r="AL42" s="3"/>
      <c r="AM42" s="3"/>
      <c r="AN42" s="3"/>
      <c r="AO42" s="3"/>
      <c r="AP42" s="6"/>
      <c r="AQ42" s="6"/>
      <c r="AR42" s="6"/>
      <c r="AS42" s="6"/>
    </row>
    <row r="43" spans="1:45" x14ac:dyDescent="0.2">
      <c r="A43" s="36" t="s">
        <v>16</v>
      </c>
      <c r="B43" s="33">
        <v>18</v>
      </c>
      <c r="C43" s="36">
        <v>17</v>
      </c>
      <c r="D43" s="36">
        <v>27</v>
      </c>
      <c r="E43" s="36">
        <v>8</v>
      </c>
      <c r="F43" s="36">
        <v>25</v>
      </c>
      <c r="G43" s="36">
        <v>26</v>
      </c>
      <c r="H43" s="36">
        <v>17</v>
      </c>
      <c r="I43" s="12">
        <f t="shared" si="0"/>
        <v>120</v>
      </c>
      <c r="J43" s="17">
        <f t="shared" si="1"/>
        <v>13.6</v>
      </c>
      <c r="K43" s="17">
        <f t="array" ref="K43">SUM(ABS(C43:H43-20))</f>
        <v>36</v>
      </c>
      <c r="L43" s="18">
        <f t="array" ref="L43">MAX(ABS(C43:H43-20))</f>
        <v>12</v>
      </c>
      <c r="M43" s="18">
        <f t="shared" si="2"/>
        <v>19</v>
      </c>
      <c r="N43" s="18">
        <f t="shared" si="3"/>
        <v>1</v>
      </c>
      <c r="O43" s="11">
        <v>16.600000000000001</v>
      </c>
      <c r="P43" s="12"/>
      <c r="Q43" s="36"/>
      <c r="R43" s="36"/>
      <c r="S43" s="36">
        <v>3</v>
      </c>
      <c r="T43" s="36"/>
      <c r="U43" s="27"/>
      <c r="V43" s="13">
        <f t="shared" si="4"/>
        <v>3</v>
      </c>
      <c r="W43" s="12">
        <f t="shared" si="10"/>
        <v>14</v>
      </c>
      <c r="X43" s="12">
        <f t="shared" si="11"/>
        <v>14</v>
      </c>
      <c r="Y43" s="12">
        <f t="shared" si="12"/>
        <v>15</v>
      </c>
      <c r="Z43" s="12">
        <f t="shared" si="13"/>
        <v>13</v>
      </c>
      <c r="AA43" s="12">
        <f t="shared" si="14"/>
        <v>11</v>
      </c>
    </row>
    <row r="44" spans="1:45" x14ac:dyDescent="0.2">
      <c r="A44" s="36" t="s">
        <v>21</v>
      </c>
      <c r="B44" s="33">
        <v>19</v>
      </c>
      <c r="C44" s="36">
        <v>15</v>
      </c>
      <c r="D44" s="36">
        <v>33</v>
      </c>
      <c r="E44" s="36">
        <v>21</v>
      </c>
      <c r="F44" s="36">
        <v>26</v>
      </c>
      <c r="G44" s="36">
        <v>14</v>
      </c>
      <c r="H44" s="36">
        <v>11</v>
      </c>
      <c r="I44" s="12">
        <f t="shared" si="0"/>
        <v>120</v>
      </c>
      <c r="J44" s="17">
        <f t="shared" si="1"/>
        <v>17.399999999999999</v>
      </c>
      <c r="K44" s="17">
        <f t="array" ref="K44">SUM(ABS(C44:H44-20))</f>
        <v>40</v>
      </c>
      <c r="L44" s="18">
        <f t="array" ref="L44">MAX(ABS(C44:H44-20))</f>
        <v>13</v>
      </c>
      <c r="M44" s="18">
        <f t="shared" si="2"/>
        <v>22</v>
      </c>
      <c r="N44" s="18">
        <f t="shared" si="3"/>
        <v>1</v>
      </c>
      <c r="O44" s="17">
        <v>7.6</v>
      </c>
      <c r="P44" s="12"/>
      <c r="Q44" s="36"/>
      <c r="R44" s="36">
        <v>2</v>
      </c>
      <c r="S44" s="36"/>
      <c r="T44" s="36"/>
      <c r="U44" s="1"/>
      <c r="V44" s="13">
        <f t="shared" si="4"/>
        <v>2</v>
      </c>
      <c r="W44" s="12">
        <f t="shared" si="10"/>
        <v>20</v>
      </c>
      <c r="X44" s="12">
        <f t="shared" si="11"/>
        <v>18</v>
      </c>
      <c r="Y44" s="12">
        <f t="shared" si="12"/>
        <v>18</v>
      </c>
      <c r="Z44" s="12">
        <f t="shared" si="13"/>
        <v>17</v>
      </c>
      <c r="AA44" s="12">
        <f t="shared" si="14"/>
        <v>11</v>
      </c>
    </row>
    <row r="45" spans="1:45" x14ac:dyDescent="0.2">
      <c r="A45" s="36" t="s">
        <v>22</v>
      </c>
      <c r="B45" s="33">
        <v>19</v>
      </c>
      <c r="C45" s="36">
        <v>22</v>
      </c>
      <c r="D45" s="36">
        <v>26</v>
      </c>
      <c r="E45" s="36">
        <v>17</v>
      </c>
      <c r="F45" s="36">
        <v>15</v>
      </c>
      <c r="G45" s="36">
        <v>16</v>
      </c>
      <c r="H45" s="36">
        <v>24</v>
      </c>
      <c r="I45" s="12">
        <f t="shared" si="0"/>
        <v>120</v>
      </c>
      <c r="J45" s="17">
        <f t="shared" si="1"/>
        <v>5.3</v>
      </c>
      <c r="K45" s="17">
        <f t="array" ref="K45">SUM(ABS(C45:H45-20))</f>
        <v>24</v>
      </c>
      <c r="L45" s="18">
        <f t="array" ref="L45">MAX(ABS(C45:H45-20))</f>
        <v>6</v>
      </c>
      <c r="M45" s="18">
        <f t="shared" si="2"/>
        <v>11</v>
      </c>
      <c r="N45" s="18">
        <f t="shared" si="3"/>
        <v>0</v>
      </c>
      <c r="O45" s="17">
        <v>7.4</v>
      </c>
      <c r="P45" s="12"/>
      <c r="Q45" s="36"/>
      <c r="R45" s="36">
        <v>2</v>
      </c>
      <c r="S45" s="36"/>
      <c r="T45" s="36"/>
      <c r="U45" s="1"/>
      <c r="V45" s="13">
        <f t="shared" si="4"/>
        <v>2</v>
      </c>
      <c r="W45" s="12">
        <f t="shared" si="10"/>
        <v>4</v>
      </c>
      <c r="X45" s="12">
        <f t="shared" si="11"/>
        <v>7</v>
      </c>
      <c r="Y45" s="12">
        <f t="shared" si="12"/>
        <v>3</v>
      </c>
      <c r="Z45" s="12">
        <f t="shared" si="13"/>
        <v>4</v>
      </c>
      <c r="AA45" s="12">
        <f t="shared" si="14"/>
        <v>1</v>
      </c>
    </row>
    <row r="46" spans="1:45" x14ac:dyDescent="0.2">
      <c r="A46" s="36" t="s">
        <v>56</v>
      </c>
      <c r="B46" s="33">
        <v>20</v>
      </c>
      <c r="C46" s="36">
        <v>21</v>
      </c>
      <c r="D46" s="36">
        <v>24</v>
      </c>
      <c r="E46" s="36">
        <v>7</v>
      </c>
      <c r="F46" s="36">
        <v>30</v>
      </c>
      <c r="G46" s="36">
        <v>26</v>
      </c>
      <c r="H46" s="36">
        <v>12</v>
      </c>
      <c r="I46" s="12">
        <f t="shared" si="0"/>
        <v>120</v>
      </c>
      <c r="J46" s="17">
        <f t="shared" si="1"/>
        <v>19.3</v>
      </c>
      <c r="K46" s="17">
        <f t="array" ref="K46">SUM(ABS(C46:H46-20))</f>
        <v>42</v>
      </c>
      <c r="L46" s="18">
        <f t="array" ref="L46">MAX(ABS(C46:H46-20))</f>
        <v>13</v>
      </c>
      <c r="M46" s="18">
        <f t="shared" si="2"/>
        <v>23</v>
      </c>
      <c r="N46" s="18">
        <f t="shared" si="3"/>
        <v>2</v>
      </c>
      <c r="O46" s="17">
        <v>7.4</v>
      </c>
      <c r="P46" s="12"/>
      <c r="Q46" s="36"/>
      <c r="R46" s="36"/>
      <c r="S46" s="36">
        <v>3</v>
      </c>
      <c r="T46" s="36"/>
      <c r="U46" s="1"/>
      <c r="V46" s="13">
        <f t="shared" si="4"/>
        <v>3</v>
      </c>
      <c r="W46" s="12">
        <f t="shared" si="10"/>
        <v>22</v>
      </c>
      <c r="X46" s="12">
        <f t="shared" si="11"/>
        <v>25</v>
      </c>
      <c r="Y46" s="12">
        <f t="shared" si="12"/>
        <v>18</v>
      </c>
      <c r="Z46" s="12">
        <f t="shared" si="13"/>
        <v>22</v>
      </c>
      <c r="AA46" s="12">
        <f t="shared" si="14"/>
        <v>22</v>
      </c>
    </row>
    <row r="47" spans="1:45" x14ac:dyDescent="0.2">
      <c r="A47" s="36" t="s">
        <v>57</v>
      </c>
      <c r="B47" s="33">
        <v>20</v>
      </c>
      <c r="C47" s="36">
        <v>34</v>
      </c>
      <c r="D47" s="36">
        <v>13</v>
      </c>
      <c r="E47" s="36">
        <v>27</v>
      </c>
      <c r="F47" s="36">
        <v>31</v>
      </c>
      <c r="G47" s="36">
        <v>2</v>
      </c>
      <c r="H47" s="36">
        <v>13</v>
      </c>
      <c r="I47" s="12">
        <f t="shared" si="0"/>
        <v>120</v>
      </c>
      <c r="J47" s="17">
        <f t="shared" si="1"/>
        <v>39.4</v>
      </c>
      <c r="K47" s="17">
        <f t="array" ref="K47">SUM(ABS(C47:H47-20))</f>
        <v>64</v>
      </c>
      <c r="L47" s="18">
        <f t="array" ref="L47">MAX(ABS(C47:H47-20))</f>
        <v>18</v>
      </c>
      <c r="M47" s="18">
        <f t="shared" si="2"/>
        <v>32</v>
      </c>
      <c r="N47" s="18">
        <f t="shared" si="3"/>
        <v>3</v>
      </c>
      <c r="O47" s="17">
        <v>8.6999999999999993</v>
      </c>
      <c r="P47" s="12"/>
      <c r="Q47" s="36"/>
      <c r="R47" s="36"/>
      <c r="S47" s="36">
        <v>3</v>
      </c>
      <c r="T47" s="36"/>
      <c r="U47" s="1"/>
      <c r="V47" s="13">
        <f t="shared" si="4"/>
        <v>3</v>
      </c>
      <c r="W47" s="12">
        <f t="shared" si="10"/>
        <v>37</v>
      </c>
      <c r="X47" s="12">
        <f t="shared" si="11"/>
        <v>39</v>
      </c>
      <c r="Y47" s="12">
        <f t="shared" si="12"/>
        <v>37</v>
      </c>
      <c r="Z47" s="12">
        <f t="shared" si="13"/>
        <v>37</v>
      </c>
      <c r="AA47" s="12">
        <f t="shared" si="14"/>
        <v>35</v>
      </c>
    </row>
    <row r="48" spans="1:45" x14ac:dyDescent="0.2">
      <c r="A48" s="36" t="s">
        <v>58</v>
      </c>
      <c r="B48" s="33">
        <v>21</v>
      </c>
      <c r="C48" s="36">
        <v>14</v>
      </c>
      <c r="D48" s="36">
        <v>34</v>
      </c>
      <c r="E48" s="36">
        <v>15</v>
      </c>
      <c r="F48" s="36">
        <v>15</v>
      </c>
      <c r="G48" s="36">
        <v>31</v>
      </c>
      <c r="H48" s="36">
        <v>11</v>
      </c>
      <c r="I48" s="12">
        <f t="shared" si="0"/>
        <v>120</v>
      </c>
      <c r="J48" s="17">
        <f t="shared" si="1"/>
        <v>24.2</v>
      </c>
      <c r="K48" s="17">
        <f t="array" ref="K48">SUM(ABS(C48:H48-20))</f>
        <v>50</v>
      </c>
      <c r="L48" s="18">
        <f t="array" ref="L48">MAX(ABS(C48:H48-20))</f>
        <v>14</v>
      </c>
      <c r="M48" s="18">
        <f t="shared" si="2"/>
        <v>23</v>
      </c>
      <c r="N48" s="18">
        <f t="shared" si="3"/>
        <v>2</v>
      </c>
      <c r="O48" s="17">
        <v>8.6999999999999993</v>
      </c>
      <c r="P48" s="12"/>
      <c r="Q48" s="36"/>
      <c r="R48" s="36">
        <v>2</v>
      </c>
      <c r="S48" s="36"/>
      <c r="T48" s="36"/>
      <c r="U48" s="1"/>
      <c r="V48" s="13">
        <f t="shared" si="4"/>
        <v>2</v>
      </c>
      <c r="W48" s="12">
        <f t="shared" si="10"/>
        <v>30</v>
      </c>
      <c r="X48" s="12">
        <f t="shared" si="11"/>
        <v>31</v>
      </c>
      <c r="Y48" s="12">
        <f t="shared" si="12"/>
        <v>24</v>
      </c>
      <c r="Z48" s="12">
        <f t="shared" si="13"/>
        <v>22</v>
      </c>
      <c r="AA48" s="12">
        <f t="shared" si="14"/>
        <v>22</v>
      </c>
    </row>
    <row r="49" spans="1:27" x14ac:dyDescent="0.2">
      <c r="A49" s="36" t="s">
        <v>59</v>
      </c>
      <c r="B49" s="33">
        <v>21</v>
      </c>
      <c r="C49" s="36">
        <v>17</v>
      </c>
      <c r="D49" s="36">
        <v>1</v>
      </c>
      <c r="E49" s="36">
        <v>3</v>
      </c>
      <c r="F49" s="36">
        <v>40</v>
      </c>
      <c r="G49" s="36">
        <v>29</v>
      </c>
      <c r="H49" s="36">
        <v>30</v>
      </c>
      <c r="I49" s="12">
        <f t="shared" si="0"/>
        <v>120</v>
      </c>
      <c r="J49" s="17">
        <f t="shared" si="1"/>
        <v>62</v>
      </c>
      <c r="K49" s="17">
        <f t="array" ref="K49">SUM(ABS(C49:H49-20))</f>
        <v>78</v>
      </c>
      <c r="L49" s="18">
        <f t="array" ref="L49">MAX(ABS(C49:H49-20))</f>
        <v>20</v>
      </c>
      <c r="M49" s="18">
        <f t="shared" si="2"/>
        <v>39</v>
      </c>
      <c r="N49" s="18">
        <f t="shared" si="3"/>
        <v>4</v>
      </c>
      <c r="O49" s="17">
        <v>8.5</v>
      </c>
      <c r="P49" s="12"/>
      <c r="Q49" s="36"/>
      <c r="R49" s="36"/>
      <c r="S49" s="36"/>
      <c r="T49" s="36">
        <v>4</v>
      </c>
      <c r="U49" s="1"/>
      <c r="V49" s="13">
        <f t="shared" si="4"/>
        <v>4</v>
      </c>
      <c r="W49" s="12">
        <f t="shared" si="10"/>
        <v>47</v>
      </c>
      <c r="X49" s="12">
        <f t="shared" si="11"/>
        <v>46</v>
      </c>
      <c r="Y49" s="12">
        <f t="shared" si="12"/>
        <v>42</v>
      </c>
      <c r="Z49" s="12">
        <f t="shared" si="13"/>
        <v>43</v>
      </c>
      <c r="AA49" s="12">
        <f t="shared" si="14"/>
        <v>41</v>
      </c>
    </row>
    <row r="50" spans="1:27" x14ac:dyDescent="0.2">
      <c r="A50" s="36" t="s">
        <v>60</v>
      </c>
      <c r="B50" s="33">
        <v>22</v>
      </c>
      <c r="C50" s="36">
        <v>36</v>
      </c>
      <c r="D50" s="36">
        <v>17</v>
      </c>
      <c r="E50" s="36">
        <v>38</v>
      </c>
      <c r="F50" s="36">
        <v>14</v>
      </c>
      <c r="G50" s="36">
        <v>10</v>
      </c>
      <c r="H50" s="36">
        <v>5</v>
      </c>
      <c r="I50" s="12">
        <f t="shared" si="0"/>
        <v>120</v>
      </c>
      <c r="J50" s="17">
        <f t="shared" si="1"/>
        <v>47.5</v>
      </c>
      <c r="K50" s="17">
        <f t="array" ref="K50">SUM(ABS(C50:H50-20))</f>
        <v>68</v>
      </c>
      <c r="L50" s="18">
        <f t="array" ref="L50">MAX(ABS(C50:H50-20))</f>
        <v>18</v>
      </c>
      <c r="M50" s="18">
        <f t="shared" si="2"/>
        <v>33</v>
      </c>
      <c r="N50" s="18">
        <f t="shared" si="3"/>
        <v>4</v>
      </c>
      <c r="O50" s="17">
        <v>8.5</v>
      </c>
      <c r="P50" s="12"/>
      <c r="Q50" s="36"/>
      <c r="R50" s="36"/>
      <c r="S50" s="36"/>
      <c r="T50" s="36">
        <v>4</v>
      </c>
      <c r="U50" s="1"/>
      <c r="V50" s="13">
        <f t="shared" si="4"/>
        <v>4</v>
      </c>
      <c r="W50" s="12">
        <f t="shared" si="10"/>
        <v>41</v>
      </c>
      <c r="X50" s="12">
        <f t="shared" si="11"/>
        <v>42</v>
      </c>
      <c r="Y50" s="12">
        <f t="shared" si="12"/>
        <v>37</v>
      </c>
      <c r="Z50" s="12">
        <f t="shared" si="13"/>
        <v>39</v>
      </c>
      <c r="AA50" s="12">
        <f t="shared" si="14"/>
        <v>41</v>
      </c>
    </row>
    <row r="51" spans="1:27" x14ac:dyDescent="0.2">
      <c r="A51" s="36" t="s">
        <v>61</v>
      </c>
      <c r="B51" s="33">
        <v>22</v>
      </c>
      <c r="C51" s="36">
        <v>25</v>
      </c>
      <c r="D51" s="36">
        <v>32</v>
      </c>
      <c r="E51" s="36">
        <v>20</v>
      </c>
      <c r="F51" s="36">
        <v>18</v>
      </c>
      <c r="G51" s="36">
        <v>15</v>
      </c>
      <c r="H51" s="36">
        <v>10</v>
      </c>
      <c r="I51" s="12">
        <f t="shared" si="0"/>
        <v>120</v>
      </c>
      <c r="J51" s="17">
        <f t="shared" si="1"/>
        <v>14.9</v>
      </c>
      <c r="K51" s="17">
        <f t="array" ref="K51">SUM(ABS(C51:H51-20))</f>
        <v>34</v>
      </c>
      <c r="L51" s="18">
        <f t="array" ref="L51">MAX(ABS(C51:H51-20))</f>
        <v>12</v>
      </c>
      <c r="M51" s="18">
        <f t="shared" si="2"/>
        <v>22</v>
      </c>
      <c r="N51" s="18">
        <f t="shared" si="3"/>
        <v>2</v>
      </c>
      <c r="O51" s="17">
        <v>11.7</v>
      </c>
      <c r="P51" s="12"/>
      <c r="Q51" s="36">
        <v>1</v>
      </c>
      <c r="R51" s="36"/>
      <c r="S51" s="36"/>
      <c r="T51" s="36"/>
      <c r="U51" s="1"/>
      <c r="V51" s="13">
        <f t="shared" si="4"/>
        <v>1</v>
      </c>
      <c r="W51" s="12">
        <f t="shared" si="10"/>
        <v>16</v>
      </c>
      <c r="X51" s="12">
        <f t="shared" si="11"/>
        <v>13</v>
      </c>
      <c r="Y51" s="12">
        <f t="shared" si="12"/>
        <v>15</v>
      </c>
      <c r="Z51" s="12">
        <f t="shared" si="13"/>
        <v>17</v>
      </c>
      <c r="AA51" s="12">
        <f t="shared" si="14"/>
        <v>22</v>
      </c>
    </row>
    <row r="52" spans="1:27" x14ac:dyDescent="0.2">
      <c r="A52" s="36" t="s">
        <v>62</v>
      </c>
      <c r="B52" s="33">
        <v>23</v>
      </c>
      <c r="C52" s="36">
        <v>28</v>
      </c>
      <c r="D52" s="36">
        <v>21</v>
      </c>
      <c r="E52" s="36">
        <v>11</v>
      </c>
      <c r="F52" s="36">
        <v>23</v>
      </c>
      <c r="G52" s="36">
        <v>21</v>
      </c>
      <c r="H52" s="36">
        <v>16</v>
      </c>
      <c r="I52" s="12">
        <f t="shared" si="0"/>
        <v>120</v>
      </c>
      <c r="J52" s="17">
        <f t="shared" si="1"/>
        <v>8.6</v>
      </c>
      <c r="K52" s="17">
        <f t="array" ref="K52">SUM(ABS(C52:H52-20))</f>
        <v>26</v>
      </c>
      <c r="L52" s="18">
        <f t="array" ref="L52">MAX(ABS(C52:H52-20))</f>
        <v>9</v>
      </c>
      <c r="M52" s="18">
        <f t="shared" si="2"/>
        <v>17</v>
      </c>
      <c r="N52" s="18">
        <f t="shared" si="3"/>
        <v>0</v>
      </c>
      <c r="O52" s="17">
        <v>11.7</v>
      </c>
      <c r="P52" s="12"/>
      <c r="Q52" s="36">
        <v>1</v>
      </c>
      <c r="R52" s="36"/>
      <c r="S52" s="36"/>
      <c r="T52" s="36"/>
      <c r="U52" s="1"/>
      <c r="V52" s="13">
        <f t="shared" si="4"/>
        <v>1</v>
      </c>
      <c r="W52" s="12">
        <f t="shared" si="10"/>
        <v>9</v>
      </c>
      <c r="X52" s="12">
        <f t="shared" si="11"/>
        <v>9</v>
      </c>
      <c r="Y52" s="12">
        <f t="shared" si="12"/>
        <v>8</v>
      </c>
      <c r="Z52" s="12">
        <f t="shared" si="13"/>
        <v>10</v>
      </c>
      <c r="AA52" s="12">
        <f t="shared" si="14"/>
        <v>1</v>
      </c>
    </row>
    <row r="53" spans="1:27" x14ac:dyDescent="0.2">
      <c r="A53" s="36" t="s">
        <v>63</v>
      </c>
      <c r="B53" s="33">
        <v>23</v>
      </c>
      <c r="C53" s="36">
        <v>11</v>
      </c>
      <c r="D53" s="36">
        <v>26</v>
      </c>
      <c r="E53" s="36">
        <v>27</v>
      </c>
      <c r="F53" s="36">
        <v>15</v>
      </c>
      <c r="G53" s="36">
        <v>25</v>
      </c>
      <c r="H53" s="36">
        <v>16</v>
      </c>
      <c r="I53" s="12">
        <f t="shared" si="0"/>
        <v>120</v>
      </c>
      <c r="J53" s="17">
        <f t="shared" si="1"/>
        <v>11.6</v>
      </c>
      <c r="K53" s="17">
        <f t="array" ref="K53">SUM(ABS(C53:H53-20))</f>
        <v>36</v>
      </c>
      <c r="L53" s="18">
        <f t="array" ref="L53">MAX(ABS(C53:H53-20))</f>
        <v>9</v>
      </c>
      <c r="M53" s="18">
        <f t="shared" si="2"/>
        <v>16</v>
      </c>
      <c r="N53" s="18">
        <f t="shared" si="3"/>
        <v>0</v>
      </c>
      <c r="O53" s="17">
        <v>5.7</v>
      </c>
      <c r="P53" s="12"/>
      <c r="Q53" s="36">
        <v>1</v>
      </c>
      <c r="R53" s="36"/>
      <c r="S53" s="36"/>
      <c r="T53" s="36"/>
      <c r="U53" s="1"/>
      <c r="V53" s="13">
        <f t="shared" si="4"/>
        <v>1</v>
      </c>
      <c r="W53" s="12">
        <f t="shared" si="10"/>
        <v>12</v>
      </c>
      <c r="X53" s="12">
        <f t="shared" si="11"/>
        <v>14</v>
      </c>
      <c r="Y53" s="12">
        <f t="shared" si="12"/>
        <v>8</v>
      </c>
      <c r="Z53" s="12">
        <f t="shared" si="13"/>
        <v>9</v>
      </c>
      <c r="AA53" s="12">
        <f t="shared" si="14"/>
        <v>1</v>
      </c>
    </row>
    <row r="54" spans="1:27" x14ac:dyDescent="0.2">
      <c r="A54" s="36" t="s">
        <v>64</v>
      </c>
      <c r="B54" s="33">
        <v>24</v>
      </c>
      <c r="C54" s="36">
        <v>33</v>
      </c>
      <c r="D54" s="36">
        <v>8</v>
      </c>
      <c r="E54" s="36">
        <v>4</v>
      </c>
      <c r="F54" s="36">
        <v>43</v>
      </c>
      <c r="G54" s="36">
        <v>9</v>
      </c>
      <c r="H54" s="36">
        <v>23</v>
      </c>
      <c r="I54" s="12">
        <f t="shared" si="0"/>
        <v>120</v>
      </c>
      <c r="J54" s="17">
        <f t="shared" si="1"/>
        <v>61.4</v>
      </c>
      <c r="K54" s="17">
        <f t="array" ref="K54">SUM(ABS(C54:H54-20))</f>
        <v>78</v>
      </c>
      <c r="L54" s="18">
        <f t="array" ref="L54">MAX(ABS(C54:H54-20))</f>
        <v>23</v>
      </c>
      <c r="M54" s="18">
        <f t="shared" si="2"/>
        <v>39</v>
      </c>
      <c r="N54" s="18">
        <f t="shared" si="3"/>
        <v>5</v>
      </c>
      <c r="O54" s="17">
        <v>5.7</v>
      </c>
      <c r="P54" s="12"/>
      <c r="Q54" s="36"/>
      <c r="R54" s="36"/>
      <c r="S54" s="36"/>
      <c r="T54" s="36">
        <v>4</v>
      </c>
      <c r="U54" s="1"/>
      <c r="V54" s="13">
        <f t="shared" si="4"/>
        <v>4</v>
      </c>
      <c r="W54" s="12">
        <f t="shared" si="10"/>
        <v>46</v>
      </c>
      <c r="X54" s="12">
        <f t="shared" si="11"/>
        <v>46</v>
      </c>
      <c r="Y54" s="12">
        <f t="shared" si="12"/>
        <v>44</v>
      </c>
      <c r="Z54" s="12">
        <f t="shared" si="13"/>
        <v>43</v>
      </c>
      <c r="AA54" s="12">
        <f t="shared" si="14"/>
        <v>48</v>
      </c>
    </row>
    <row r="55" spans="1:27" x14ac:dyDescent="0.2">
      <c r="A55" s="36" t="s">
        <v>65</v>
      </c>
      <c r="B55" s="33">
        <v>24</v>
      </c>
      <c r="C55" s="36">
        <v>22</v>
      </c>
      <c r="D55" s="36">
        <v>15</v>
      </c>
      <c r="E55" s="36">
        <v>27</v>
      </c>
      <c r="F55" s="36">
        <v>9</v>
      </c>
      <c r="G55" s="36">
        <v>31</v>
      </c>
      <c r="H55" s="36">
        <v>16</v>
      </c>
      <c r="I55" s="12">
        <f t="shared" si="0"/>
        <v>120</v>
      </c>
      <c r="J55" s="17">
        <f t="shared" si="1"/>
        <v>16.8</v>
      </c>
      <c r="K55" s="17">
        <f t="array" ref="K55">SUM(ABS(C55:H55-20))</f>
        <v>40</v>
      </c>
      <c r="L55" s="18">
        <f t="array" ref="L55">MAX(ABS(C55:H55-20))</f>
        <v>11</v>
      </c>
      <c r="M55" s="18">
        <f t="shared" si="2"/>
        <v>22</v>
      </c>
      <c r="N55" s="18">
        <f t="shared" si="3"/>
        <v>2</v>
      </c>
      <c r="O55" s="17">
        <v>14.7</v>
      </c>
      <c r="P55" s="12"/>
      <c r="Q55" s="36"/>
      <c r="R55" s="36"/>
      <c r="S55" s="36">
        <v>3</v>
      </c>
      <c r="T55" s="36"/>
      <c r="U55" s="1"/>
      <c r="V55" s="13">
        <f t="shared" si="4"/>
        <v>3</v>
      </c>
      <c r="W55" s="12">
        <f t="shared" si="10"/>
        <v>19</v>
      </c>
      <c r="X55" s="12">
        <f t="shared" si="11"/>
        <v>18</v>
      </c>
      <c r="Y55" s="12">
        <f t="shared" si="12"/>
        <v>13</v>
      </c>
      <c r="Z55" s="12">
        <f t="shared" si="13"/>
        <v>17</v>
      </c>
      <c r="AA55" s="12">
        <f t="shared" si="14"/>
        <v>22</v>
      </c>
    </row>
    <row r="56" spans="1:27" x14ac:dyDescent="0.2">
      <c r="A56" s="16"/>
      <c r="B56" s="16"/>
      <c r="C56" s="16"/>
      <c r="D56" s="16"/>
      <c r="E56" s="16"/>
      <c r="F56" s="16"/>
      <c r="G56" s="16"/>
      <c r="H56" s="16"/>
      <c r="I56" s="16"/>
      <c r="J56" s="30"/>
      <c r="K56" s="30"/>
      <c r="L56" s="31"/>
      <c r="M56" s="31"/>
      <c r="N56" s="32"/>
      <c r="O56" s="30"/>
      <c r="P56" s="1"/>
      <c r="Q56" s="16"/>
      <c r="R56" s="16"/>
      <c r="S56" s="16"/>
      <c r="T56" s="16"/>
      <c r="U56" s="1"/>
      <c r="W56" s="12"/>
      <c r="X56" s="12"/>
      <c r="Y56" s="12"/>
      <c r="Z56" s="12"/>
      <c r="AA56" s="12"/>
    </row>
    <row r="57" spans="1:27" x14ac:dyDescent="0.2">
      <c r="A57" s="12"/>
      <c r="B57" s="12"/>
      <c r="C57" s="12"/>
      <c r="D57" s="12"/>
      <c r="E57" s="12"/>
      <c r="F57" s="12"/>
      <c r="G57" s="12"/>
      <c r="H57" s="12"/>
      <c r="I57" s="12"/>
      <c r="J57" s="17"/>
      <c r="K57" s="17"/>
      <c r="L57" s="18"/>
      <c r="M57" s="18"/>
      <c r="N57" s="19"/>
      <c r="O57" s="17"/>
      <c r="P57" s="1"/>
      <c r="Q57" s="12"/>
      <c r="R57" s="12"/>
      <c r="S57" s="12"/>
      <c r="T57" s="12"/>
      <c r="U57" s="1"/>
      <c r="W57" s="12"/>
      <c r="X57" s="12"/>
      <c r="Y57" s="12"/>
      <c r="Z57" s="12"/>
      <c r="AA57" s="12"/>
    </row>
    <row r="58" spans="1:27" x14ac:dyDescent="0.2">
      <c r="J58" s="7"/>
      <c r="K58" s="7"/>
      <c r="L58" s="21"/>
      <c r="M58" s="21"/>
      <c r="N58" s="21"/>
      <c r="O58" s="22"/>
    </row>
    <row r="59" spans="1:27" x14ac:dyDescent="0.2">
      <c r="J59" s="7"/>
      <c r="K59" s="7"/>
      <c r="L59" s="21"/>
      <c r="M59" s="21"/>
      <c r="N59" s="21"/>
      <c r="O59" s="22"/>
    </row>
    <row r="60" spans="1:27" x14ac:dyDescent="0.2">
      <c r="J60" s="7"/>
      <c r="K60" s="7"/>
      <c r="L60" s="21"/>
      <c r="M60" s="21"/>
      <c r="N60" s="21"/>
      <c r="O60" s="22"/>
      <c r="P60" s="1"/>
      <c r="Q60" s="1"/>
      <c r="R60" s="1"/>
      <c r="S60" s="1"/>
      <c r="T60" s="1"/>
      <c r="U60" s="1"/>
      <c r="V60" s="1"/>
    </row>
    <row r="61" spans="1:27" x14ac:dyDescent="0.2">
      <c r="J61" s="7"/>
      <c r="K61" s="7"/>
      <c r="L61" s="21"/>
      <c r="M61" s="21"/>
      <c r="N61" s="21"/>
      <c r="O61" s="22"/>
    </row>
    <row r="62" spans="1:27" x14ac:dyDescent="0.2">
      <c r="J62" s="7"/>
      <c r="K62" s="7"/>
      <c r="L62" s="21"/>
      <c r="M62" s="21"/>
      <c r="N62" s="21"/>
      <c r="O62" s="22"/>
    </row>
    <row r="63" spans="1:27" x14ac:dyDescent="0.2">
      <c r="J63" s="7"/>
      <c r="K63" s="7"/>
      <c r="L63" s="21"/>
      <c r="M63" s="21"/>
      <c r="N63" s="21"/>
      <c r="O63" s="22"/>
    </row>
    <row r="64" spans="1:27" x14ac:dyDescent="0.2">
      <c r="J64" s="7"/>
      <c r="K64" s="7"/>
      <c r="L64" s="21"/>
      <c r="M64" s="21"/>
      <c r="N64" s="21"/>
      <c r="O64" s="22"/>
    </row>
    <row r="65" spans="10:15" x14ac:dyDescent="0.2">
      <c r="J65" s="7"/>
      <c r="K65" s="7"/>
      <c r="L65" s="21"/>
      <c r="M65" s="21"/>
      <c r="N65" s="21"/>
      <c r="O65" s="22"/>
    </row>
    <row r="66" spans="10:15" x14ac:dyDescent="0.2">
      <c r="J66" s="7"/>
      <c r="K66" s="7"/>
      <c r="L66" s="21"/>
      <c r="M66" s="21"/>
      <c r="N66" s="21"/>
      <c r="O66" s="22"/>
    </row>
    <row r="67" spans="10:15" x14ac:dyDescent="0.2">
      <c r="J67" s="7"/>
      <c r="K67" s="7"/>
      <c r="L67" s="21"/>
      <c r="M67" s="21"/>
      <c r="N67" s="21"/>
      <c r="O67" s="22"/>
    </row>
    <row r="68" spans="10:15" x14ac:dyDescent="0.2">
      <c r="J68" s="7"/>
      <c r="K68" s="7"/>
      <c r="L68" s="21"/>
      <c r="M68" s="21"/>
      <c r="N68" s="21"/>
      <c r="O68" s="22"/>
    </row>
    <row r="69" spans="10:15" x14ac:dyDescent="0.2">
      <c r="J69" s="7"/>
      <c r="K69" s="7"/>
      <c r="L69" s="21"/>
      <c r="M69" s="21"/>
      <c r="N69" s="21"/>
      <c r="O69" s="22"/>
    </row>
    <row r="70" spans="10:15" x14ac:dyDescent="0.2">
      <c r="J70" s="7"/>
      <c r="K70" s="7"/>
      <c r="L70" s="21"/>
      <c r="M70" s="21"/>
      <c r="N70" s="21"/>
      <c r="O70" s="22"/>
    </row>
    <row r="71" spans="10:15" x14ac:dyDescent="0.2">
      <c r="J71" s="7"/>
      <c r="K71" s="7"/>
      <c r="L71" s="21"/>
      <c r="M71" s="21"/>
      <c r="N71" s="21"/>
      <c r="O71" s="22"/>
    </row>
    <row r="72" spans="10:15" x14ac:dyDescent="0.2">
      <c r="J72" s="7"/>
      <c r="K72" s="7"/>
      <c r="L72" s="21"/>
      <c r="M72" s="21"/>
      <c r="N72" s="21"/>
      <c r="O72" s="22"/>
    </row>
    <row r="73" spans="10:15" x14ac:dyDescent="0.2">
      <c r="J73" s="7"/>
      <c r="K73" s="7"/>
      <c r="L73" s="21"/>
      <c r="M73" s="21"/>
      <c r="N73" s="21"/>
      <c r="O73" s="22"/>
    </row>
    <row r="74" spans="10:15" x14ac:dyDescent="0.2">
      <c r="J74" s="7"/>
      <c r="K74" s="7"/>
      <c r="L74" s="21"/>
      <c r="M74" s="21"/>
      <c r="N74" s="21"/>
      <c r="O74" s="22"/>
    </row>
    <row r="75" spans="10:15" x14ac:dyDescent="0.2">
      <c r="J75" s="7"/>
      <c r="K75" s="7"/>
      <c r="L75" s="21"/>
      <c r="M75" s="21"/>
      <c r="N75" s="21"/>
      <c r="O75" s="22"/>
    </row>
    <row r="76" spans="10:15" x14ac:dyDescent="0.2">
      <c r="J76" s="7"/>
      <c r="K76" s="7"/>
      <c r="L76" s="21"/>
      <c r="M76" s="21"/>
      <c r="N76" s="21"/>
      <c r="O76" s="22"/>
    </row>
    <row r="77" spans="10:15" x14ac:dyDescent="0.2">
      <c r="J77" s="7"/>
      <c r="K77" s="7"/>
      <c r="L77" s="21"/>
      <c r="M77" s="21"/>
      <c r="N77" s="21"/>
      <c r="O77" s="22"/>
    </row>
    <row r="78" spans="10:15" x14ac:dyDescent="0.2">
      <c r="J78" s="7"/>
      <c r="K78" s="7"/>
      <c r="L78" s="21"/>
      <c r="M78" s="21"/>
      <c r="N78" s="21"/>
      <c r="O78" s="22"/>
    </row>
    <row r="79" spans="10:15" x14ac:dyDescent="0.2">
      <c r="J79" s="7"/>
      <c r="K79" s="7"/>
      <c r="L79" s="21"/>
      <c r="M79" s="21"/>
      <c r="N79" s="21"/>
      <c r="O79" s="22"/>
    </row>
    <row r="80" spans="10:15" x14ac:dyDescent="0.2">
      <c r="J80" s="7"/>
      <c r="K80" s="7"/>
      <c r="L80" s="21"/>
      <c r="M80" s="21"/>
      <c r="N80" s="21"/>
      <c r="O80" s="22"/>
    </row>
    <row r="81" spans="10:15" x14ac:dyDescent="0.2">
      <c r="J81" s="7"/>
      <c r="K81" s="7"/>
      <c r="L81" s="21"/>
      <c r="M81" s="21"/>
      <c r="N81" s="21"/>
      <c r="O81" s="22"/>
    </row>
    <row r="82" spans="10:15" x14ac:dyDescent="0.2">
      <c r="J82" s="7"/>
      <c r="K82" s="7"/>
      <c r="L82" s="21"/>
      <c r="M82" s="21"/>
      <c r="N82" s="21"/>
      <c r="O82" s="22"/>
    </row>
    <row r="83" spans="10:15" x14ac:dyDescent="0.2">
      <c r="J83" s="7"/>
      <c r="K83" s="7"/>
      <c r="L83" s="21"/>
      <c r="M83" s="21"/>
      <c r="N83" s="21"/>
      <c r="O83" s="22"/>
    </row>
    <row r="84" spans="10:15" x14ac:dyDescent="0.2">
      <c r="J84" s="7"/>
      <c r="K84" s="7"/>
      <c r="L84" s="21"/>
      <c r="M84" s="21"/>
      <c r="N84" s="21"/>
      <c r="O84" s="22"/>
    </row>
    <row r="85" spans="10:15" x14ac:dyDescent="0.2">
      <c r="J85" s="7"/>
      <c r="K85" s="7"/>
      <c r="L85" s="21"/>
      <c r="M85" s="21"/>
      <c r="N85" s="21"/>
      <c r="O85" s="22"/>
    </row>
    <row r="86" spans="10:15" x14ac:dyDescent="0.2">
      <c r="J86" s="7"/>
      <c r="K86" s="7"/>
      <c r="L86" s="21"/>
      <c r="M86" s="21"/>
      <c r="N86" s="21"/>
      <c r="O86" s="22"/>
    </row>
    <row r="87" spans="10:15" x14ac:dyDescent="0.2">
      <c r="J87" s="7"/>
      <c r="K87" s="7"/>
      <c r="L87" s="21"/>
      <c r="M87" s="21"/>
      <c r="N87" s="21"/>
      <c r="O87" s="22"/>
    </row>
    <row r="88" spans="10:15" x14ac:dyDescent="0.2">
      <c r="J88" s="7"/>
      <c r="K88" s="7"/>
      <c r="L88" s="21"/>
      <c r="M88" s="21"/>
      <c r="N88" s="21"/>
      <c r="O88" s="22"/>
    </row>
    <row r="89" spans="10:15" x14ac:dyDescent="0.2">
      <c r="J89" s="7"/>
      <c r="K89" s="7"/>
      <c r="L89" s="21"/>
      <c r="M89" s="21"/>
      <c r="N89" s="21"/>
      <c r="O89" s="22"/>
    </row>
    <row r="90" spans="10:15" x14ac:dyDescent="0.2">
      <c r="J90" s="7"/>
      <c r="K90" s="7"/>
      <c r="L90" s="21"/>
      <c r="M90" s="21"/>
      <c r="N90" s="21"/>
      <c r="O90" s="22"/>
    </row>
    <row r="91" spans="10:15" x14ac:dyDescent="0.2">
      <c r="J91" s="7"/>
      <c r="K91" s="7"/>
      <c r="L91" s="21"/>
      <c r="M91" s="21"/>
      <c r="N91" s="21"/>
      <c r="O91" s="22"/>
    </row>
    <row r="92" spans="10:15" x14ac:dyDescent="0.2">
      <c r="J92" s="7"/>
      <c r="K92" s="7"/>
      <c r="L92" s="21"/>
      <c r="M92" s="21"/>
      <c r="N92" s="21"/>
      <c r="O92" s="22"/>
    </row>
    <row r="93" spans="10:15" x14ac:dyDescent="0.2">
      <c r="J93" s="7"/>
      <c r="K93" s="7"/>
      <c r="L93" s="21"/>
      <c r="M93" s="21"/>
      <c r="N93" s="21"/>
      <c r="O93" s="22"/>
    </row>
    <row r="94" spans="10:15" x14ac:dyDescent="0.2">
      <c r="J94" s="7"/>
      <c r="K94" s="7"/>
      <c r="L94" s="21"/>
      <c r="M94" s="21"/>
      <c r="N94" s="21"/>
      <c r="O94" s="22"/>
    </row>
    <row r="95" spans="10:15" x14ac:dyDescent="0.2">
      <c r="J95" s="7"/>
      <c r="K95" s="7"/>
      <c r="L95" s="21"/>
      <c r="M95" s="21"/>
      <c r="N95" s="21"/>
      <c r="O95" s="22"/>
    </row>
    <row r="96" spans="10:15" x14ac:dyDescent="0.2">
      <c r="J96" s="7"/>
      <c r="K96" s="7"/>
      <c r="L96" s="21"/>
      <c r="M96" s="21"/>
      <c r="N96" s="21"/>
      <c r="O96" s="22"/>
    </row>
    <row r="97" spans="10:15" x14ac:dyDescent="0.2">
      <c r="J97" s="7"/>
      <c r="K97" s="7"/>
      <c r="L97" s="21"/>
      <c r="M97" s="21"/>
      <c r="N97" s="21"/>
      <c r="O97" s="22"/>
    </row>
    <row r="98" spans="10:15" x14ac:dyDescent="0.2">
      <c r="J98" s="7"/>
      <c r="K98" s="7"/>
      <c r="L98" s="21"/>
      <c r="M98" s="21"/>
      <c r="N98" s="21"/>
      <c r="O98" s="22"/>
    </row>
    <row r="99" spans="10:15" x14ac:dyDescent="0.2">
      <c r="J99" s="7"/>
      <c r="K99" s="7"/>
      <c r="L99" s="21"/>
      <c r="M99" s="21"/>
      <c r="N99" s="21"/>
      <c r="O99" s="22"/>
    </row>
    <row r="100" spans="10:15" x14ac:dyDescent="0.2">
      <c r="J100" s="7"/>
      <c r="K100" s="7"/>
      <c r="L100" s="21"/>
      <c r="M100" s="21"/>
      <c r="N100" s="21"/>
      <c r="O100" s="22"/>
    </row>
    <row r="101" spans="10:15" x14ac:dyDescent="0.2">
      <c r="J101" s="7"/>
      <c r="K101" s="7"/>
      <c r="L101" s="21"/>
      <c r="M101" s="21"/>
      <c r="N101" s="21"/>
      <c r="O101" s="22"/>
    </row>
    <row r="102" spans="10:15" x14ac:dyDescent="0.2">
      <c r="J102" s="7"/>
      <c r="K102" s="7"/>
      <c r="L102" s="21"/>
      <c r="M102" s="21"/>
      <c r="N102" s="21"/>
      <c r="O102" s="22"/>
    </row>
    <row r="103" spans="10:15" x14ac:dyDescent="0.2">
      <c r="J103" s="7"/>
      <c r="K103" s="7"/>
      <c r="L103" s="21"/>
      <c r="M103" s="21"/>
      <c r="N103" s="21"/>
      <c r="O103" s="22"/>
    </row>
  </sheetData>
  <mergeCells count="7">
    <mergeCell ref="Q4:T4"/>
    <mergeCell ref="C3:I3"/>
    <mergeCell ref="AI1:AN1"/>
    <mergeCell ref="AP1:AS1"/>
    <mergeCell ref="Q2:T2"/>
    <mergeCell ref="W2:AA2"/>
    <mergeCell ref="C1:I1"/>
  </mergeCells>
  <conditionalFormatting sqref="N5:N103">
    <cfRule type="cellIs" dxfId="4" priority="5" stopIfTrue="1" operator="greaterThan">
      <formula>$N$1</formula>
    </cfRule>
  </conditionalFormatting>
  <conditionalFormatting sqref="M5:M103">
    <cfRule type="cellIs" dxfId="3" priority="4" stopIfTrue="1" operator="greaterThan">
      <formula>$M$1</formula>
    </cfRule>
  </conditionalFormatting>
  <conditionalFormatting sqref="L5:L103">
    <cfRule type="cellIs" dxfId="2" priority="3" stopIfTrue="1" operator="greaterThan">
      <formula>$L$1</formula>
    </cfRule>
  </conditionalFormatting>
  <conditionalFormatting sqref="K5:K103">
    <cfRule type="cellIs" dxfId="1" priority="2" stopIfTrue="1" operator="greaterThan">
      <formula>$K$1</formula>
    </cfRule>
  </conditionalFormatting>
  <conditionalFormatting sqref="J5:J103">
    <cfRule type="cellIs" dxfId="0" priority="1" stopIfTrue="1" operator="greaterThan">
      <formula>$J$1</formula>
    </cfRule>
  </conditionalFormatting>
  <printOptions gridLines="1"/>
  <pageMargins left="0.78740157500000008" right="0.78740157500000008" top="0.98425196899999989" bottom="0.98425196899999989" header="0.49212598449999995" footer="0.4921259844999999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auswertung</vt:lpstr>
      <vt:lpstr>auswertung!Druckbereich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Wolfgang Riemer</dc:creator>
  <cp:lastModifiedBy>riemer</cp:lastModifiedBy>
  <cp:revision>5</cp:revision>
  <dcterms:created xsi:type="dcterms:W3CDTF">2011-02-07T09:24:23Z</dcterms:created>
  <dcterms:modified xsi:type="dcterms:W3CDTF">2022-12-20T09:42:35Z</dcterms:modified>
</cp:coreProperties>
</file>